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535" activeTab="1"/>
  </bookViews>
  <sheets>
    <sheet name="от 1года до 3 лет" sheetId="2" r:id="rId1"/>
    <sheet name="от 3 до 7 лет" sheetId="1" r:id="rId2"/>
    <sheet name="1-3" sheetId="3" r:id="rId3"/>
    <sheet name="3-7" sheetId="4" r:id="rId4"/>
  </sheets>
  <definedNames>
    <definedName name="_xlnm._FilterDatabase" localSheetId="0" hidden="1">'от 1года до 3 лет'!$A$1:$K$1856</definedName>
    <definedName name="_xlnm._FilterDatabase" localSheetId="1" hidden="1">'от 3 до 7 лет'!$A$1:$K$1723</definedName>
  </definedNames>
  <calcPr calcId="152511"/>
</workbook>
</file>

<file path=xl/calcChain.xml><?xml version="1.0" encoding="utf-8"?>
<calcChain xmlns="http://schemas.openxmlformats.org/spreadsheetml/2006/main">
  <c r="C296" i="4" l="1"/>
  <c r="D198" i="4"/>
  <c r="E198" i="4"/>
  <c r="F198" i="4"/>
  <c r="G198" i="4"/>
  <c r="H198" i="4"/>
  <c r="I198" i="4"/>
  <c r="J198" i="4"/>
  <c r="K198" i="4"/>
  <c r="L198" i="4"/>
  <c r="M198" i="4"/>
  <c r="N198" i="4"/>
  <c r="C198" i="4"/>
  <c r="C195" i="3" l="1"/>
  <c r="D293" i="3"/>
  <c r="E293" i="3"/>
  <c r="F293" i="3"/>
  <c r="G293" i="3"/>
  <c r="H293" i="3"/>
  <c r="I293" i="3"/>
  <c r="J293" i="3"/>
  <c r="K293" i="3"/>
  <c r="L293" i="3"/>
  <c r="M293" i="3"/>
  <c r="C293" i="3"/>
  <c r="G195" i="3"/>
  <c r="H195" i="3"/>
  <c r="I195" i="3"/>
  <c r="J195" i="3"/>
  <c r="K195" i="3"/>
  <c r="L195" i="3"/>
  <c r="M195" i="3"/>
  <c r="N195" i="3"/>
  <c r="D195" i="3"/>
  <c r="E195" i="3"/>
  <c r="F195" i="3"/>
  <c r="G96" i="3"/>
  <c r="F883" i="1" l="1"/>
  <c r="F564" i="1"/>
  <c r="G470" i="1"/>
  <c r="H470" i="1"/>
  <c r="I470" i="1"/>
  <c r="J470" i="1"/>
  <c r="F470" i="1"/>
  <c r="G282" i="1"/>
  <c r="H282" i="1"/>
  <c r="I282" i="1"/>
  <c r="J282" i="1"/>
  <c r="F282" i="1"/>
  <c r="F877" i="2"/>
  <c r="G561" i="2"/>
  <c r="H561" i="2"/>
  <c r="I561" i="2"/>
  <c r="J561" i="2"/>
  <c r="F561" i="2"/>
  <c r="G467" i="2"/>
  <c r="H467" i="2"/>
  <c r="I467" i="2"/>
  <c r="J467" i="2"/>
  <c r="F467" i="2"/>
  <c r="F281" i="2"/>
  <c r="G925" i="1" l="1"/>
  <c r="H925" i="1"/>
  <c r="I925" i="1"/>
  <c r="J925" i="1"/>
  <c r="F925" i="1"/>
  <c r="F586" i="1"/>
  <c r="E143" i="4" l="1"/>
  <c r="G1024" i="1"/>
  <c r="H1024" i="1"/>
  <c r="I1024" i="1"/>
  <c r="J1024" i="1"/>
  <c r="F1024" i="1"/>
  <c r="G1006" i="1"/>
  <c r="H1006" i="1"/>
  <c r="I1006" i="1"/>
  <c r="J1006" i="1"/>
  <c r="F1006" i="1"/>
  <c r="G883" i="1"/>
  <c r="H883" i="1"/>
  <c r="I883" i="1"/>
  <c r="J883" i="1"/>
  <c r="G822" i="1"/>
  <c r="H822" i="1"/>
  <c r="I822" i="1"/>
  <c r="J822" i="1"/>
  <c r="F822" i="1"/>
  <c r="G803" i="1"/>
  <c r="H803" i="1"/>
  <c r="I803" i="1"/>
  <c r="J803" i="1"/>
  <c r="F803" i="1"/>
  <c r="G749" i="1"/>
  <c r="H749" i="1"/>
  <c r="I749" i="1"/>
  <c r="J749" i="1"/>
  <c r="F749" i="1"/>
  <c r="G722" i="1"/>
  <c r="H722" i="1"/>
  <c r="I722" i="1"/>
  <c r="J722" i="1"/>
  <c r="F722" i="1"/>
  <c r="G673" i="1"/>
  <c r="H673" i="1"/>
  <c r="I673" i="1"/>
  <c r="J673" i="1"/>
  <c r="F673" i="1"/>
  <c r="G611" i="1"/>
  <c r="H611" i="1"/>
  <c r="I611" i="1"/>
  <c r="J611" i="1"/>
  <c r="F611" i="1"/>
  <c r="G564" i="1"/>
  <c r="H564" i="1"/>
  <c r="I564" i="1"/>
  <c r="J564" i="1"/>
  <c r="G502" i="1" l="1"/>
  <c r="H502" i="1"/>
  <c r="I502" i="1"/>
  <c r="J502" i="1"/>
  <c r="F502" i="1"/>
  <c r="G408" i="1"/>
  <c r="H408" i="1"/>
  <c r="I408" i="1"/>
  <c r="J408" i="1"/>
  <c r="F408" i="1"/>
  <c r="G377" i="1" l="1"/>
  <c r="H377" i="1"/>
  <c r="I377" i="1"/>
  <c r="J377" i="1"/>
  <c r="F377" i="1"/>
  <c r="G314" i="1"/>
  <c r="H314" i="1"/>
  <c r="I314" i="1"/>
  <c r="J314" i="1"/>
  <c r="F314" i="1"/>
  <c r="F251" i="1"/>
  <c r="G228" i="1" l="1"/>
  <c r="H228" i="1"/>
  <c r="I228" i="1"/>
  <c r="J228" i="1"/>
  <c r="F228" i="1"/>
  <c r="G207" i="1"/>
  <c r="H207" i="1"/>
  <c r="I207" i="1"/>
  <c r="J207" i="1"/>
  <c r="F207" i="1"/>
  <c r="G189" i="1"/>
  <c r="H189" i="1"/>
  <c r="I189" i="1"/>
  <c r="J189" i="1"/>
  <c r="F189" i="1"/>
  <c r="D339" i="4" l="1"/>
  <c r="E339" i="4"/>
  <c r="G339" i="4"/>
  <c r="H339" i="4"/>
  <c r="I339" i="4"/>
  <c r="J339" i="4"/>
  <c r="K339" i="4"/>
  <c r="L339" i="4"/>
  <c r="M339" i="4"/>
  <c r="N339" i="4"/>
  <c r="C339" i="4"/>
  <c r="D334" i="4"/>
  <c r="E334" i="4"/>
  <c r="F334" i="4"/>
  <c r="G334" i="4"/>
  <c r="H334" i="4"/>
  <c r="I334" i="4"/>
  <c r="J334" i="4"/>
  <c r="K334" i="4"/>
  <c r="L334" i="4"/>
  <c r="M334" i="4"/>
  <c r="N334" i="4"/>
  <c r="C334" i="4"/>
  <c r="D329" i="4"/>
  <c r="E329" i="4"/>
  <c r="G329" i="4"/>
  <c r="H329" i="4"/>
  <c r="I329" i="4"/>
  <c r="J329" i="4"/>
  <c r="K329" i="4"/>
  <c r="L329" i="4"/>
  <c r="M329" i="4"/>
  <c r="N329" i="4"/>
  <c r="C329" i="4"/>
  <c r="D317" i="4"/>
  <c r="E317" i="4"/>
  <c r="G317" i="4"/>
  <c r="H317" i="4"/>
  <c r="I317" i="4"/>
  <c r="J317" i="4"/>
  <c r="K317" i="4"/>
  <c r="L317" i="4"/>
  <c r="M317" i="4"/>
  <c r="N317" i="4"/>
  <c r="C317" i="4"/>
  <c r="D306" i="4"/>
  <c r="E306" i="4"/>
  <c r="G306" i="4"/>
  <c r="H306" i="4"/>
  <c r="I306" i="4"/>
  <c r="J306" i="4"/>
  <c r="K306" i="4"/>
  <c r="L306" i="4"/>
  <c r="M306" i="4"/>
  <c r="N306" i="4"/>
  <c r="C306" i="4"/>
  <c r="D301" i="4"/>
  <c r="E301" i="4"/>
  <c r="G301" i="4"/>
  <c r="H301" i="4"/>
  <c r="I301" i="4"/>
  <c r="J301" i="4"/>
  <c r="K301" i="4"/>
  <c r="L301" i="4"/>
  <c r="M301" i="4"/>
  <c r="N301" i="4"/>
  <c r="C301" i="4"/>
  <c r="D296" i="4"/>
  <c r="E296" i="4"/>
  <c r="G296" i="4"/>
  <c r="H296" i="4"/>
  <c r="I296" i="4"/>
  <c r="J296" i="4"/>
  <c r="K296" i="4"/>
  <c r="L296" i="4"/>
  <c r="M296" i="4"/>
  <c r="N296" i="4"/>
  <c r="D285" i="4"/>
  <c r="E285" i="4"/>
  <c r="G285" i="4"/>
  <c r="H285" i="4"/>
  <c r="I285" i="4"/>
  <c r="J285" i="4"/>
  <c r="K285" i="4"/>
  <c r="L285" i="4"/>
  <c r="M285" i="4"/>
  <c r="N285" i="4"/>
  <c r="C285" i="4"/>
  <c r="D274" i="4"/>
  <c r="E274" i="4"/>
  <c r="G274" i="4"/>
  <c r="H274" i="4"/>
  <c r="I274" i="4"/>
  <c r="J274" i="4"/>
  <c r="K274" i="4"/>
  <c r="L274" i="4"/>
  <c r="M274" i="4"/>
  <c r="N274" i="4"/>
  <c r="C274" i="4"/>
  <c r="D269" i="4"/>
  <c r="E269" i="4"/>
  <c r="G269" i="4"/>
  <c r="H269" i="4"/>
  <c r="I269" i="4"/>
  <c r="J269" i="4"/>
  <c r="K269" i="4"/>
  <c r="L269" i="4"/>
  <c r="M269" i="4"/>
  <c r="N269" i="4"/>
  <c r="C269" i="4"/>
  <c r="D264" i="4"/>
  <c r="E264" i="4"/>
  <c r="G264" i="4"/>
  <c r="H264" i="4"/>
  <c r="I264" i="4"/>
  <c r="J264" i="4"/>
  <c r="K264" i="4"/>
  <c r="L264" i="4"/>
  <c r="M264" i="4"/>
  <c r="N264" i="4"/>
  <c r="C264" i="4"/>
  <c r="D252" i="4"/>
  <c r="E252" i="4"/>
  <c r="G252" i="4"/>
  <c r="H252" i="4"/>
  <c r="I252" i="4"/>
  <c r="J252" i="4"/>
  <c r="K252" i="4"/>
  <c r="L252" i="4"/>
  <c r="M252" i="4"/>
  <c r="N252" i="4"/>
  <c r="C252" i="4"/>
  <c r="D241" i="4"/>
  <c r="E241" i="4"/>
  <c r="G241" i="4"/>
  <c r="H241" i="4"/>
  <c r="I241" i="4"/>
  <c r="J241" i="4"/>
  <c r="K241" i="4"/>
  <c r="L241" i="4"/>
  <c r="M241" i="4"/>
  <c r="N241" i="4"/>
  <c r="C241" i="4"/>
  <c r="D235" i="4"/>
  <c r="E235" i="4"/>
  <c r="G235" i="4"/>
  <c r="H235" i="4"/>
  <c r="I235" i="4"/>
  <c r="J235" i="4"/>
  <c r="K235" i="4"/>
  <c r="L235" i="4"/>
  <c r="M235" i="4"/>
  <c r="N235" i="4"/>
  <c r="C235" i="4"/>
  <c r="D230" i="4"/>
  <c r="E230" i="4"/>
  <c r="G230" i="4"/>
  <c r="H230" i="4"/>
  <c r="I230" i="4"/>
  <c r="J230" i="4"/>
  <c r="K230" i="4"/>
  <c r="L230" i="4"/>
  <c r="M230" i="4"/>
  <c r="N230" i="4"/>
  <c r="C230" i="4"/>
  <c r="D219" i="4"/>
  <c r="E219" i="4"/>
  <c r="G219" i="4"/>
  <c r="H219" i="4"/>
  <c r="I219" i="4"/>
  <c r="J219" i="4"/>
  <c r="K219" i="4"/>
  <c r="L219" i="4"/>
  <c r="M219" i="4"/>
  <c r="N219" i="4"/>
  <c r="C219" i="4"/>
  <c r="D207" i="4"/>
  <c r="E207" i="4"/>
  <c r="G207" i="4"/>
  <c r="H207" i="4"/>
  <c r="I207" i="4"/>
  <c r="J207" i="4"/>
  <c r="K207" i="4"/>
  <c r="L207" i="4"/>
  <c r="M207" i="4"/>
  <c r="N207" i="4"/>
  <c r="C207" i="4"/>
  <c r="D203" i="4"/>
  <c r="E203" i="4"/>
  <c r="G203" i="4"/>
  <c r="H203" i="4"/>
  <c r="I203" i="4"/>
  <c r="J203" i="4"/>
  <c r="K203" i="4"/>
  <c r="L203" i="4"/>
  <c r="M203" i="4"/>
  <c r="N203" i="4"/>
  <c r="C203" i="4"/>
  <c r="D186" i="4"/>
  <c r="E186" i="4"/>
  <c r="G186" i="4"/>
  <c r="H186" i="4"/>
  <c r="I186" i="4"/>
  <c r="J186" i="4"/>
  <c r="K186" i="4"/>
  <c r="L186" i="4"/>
  <c r="M186" i="4"/>
  <c r="N186" i="4"/>
  <c r="C186" i="4"/>
  <c r="D175" i="4"/>
  <c r="E175" i="4"/>
  <c r="G175" i="4"/>
  <c r="H175" i="4"/>
  <c r="I175" i="4"/>
  <c r="J175" i="4"/>
  <c r="K175" i="4"/>
  <c r="L175" i="4"/>
  <c r="M175" i="4"/>
  <c r="N175" i="4"/>
  <c r="C175" i="4"/>
  <c r="D170" i="4"/>
  <c r="E170" i="4"/>
  <c r="G170" i="4"/>
  <c r="H170" i="4"/>
  <c r="I170" i="4"/>
  <c r="J170" i="4"/>
  <c r="K170" i="4"/>
  <c r="L170" i="4"/>
  <c r="M170" i="4"/>
  <c r="N170" i="4"/>
  <c r="C170" i="4"/>
  <c r="D165" i="4"/>
  <c r="E165" i="4"/>
  <c r="G165" i="4"/>
  <c r="H165" i="4"/>
  <c r="I165" i="4"/>
  <c r="J165" i="4"/>
  <c r="K165" i="4"/>
  <c r="L165" i="4"/>
  <c r="M165" i="4"/>
  <c r="N165" i="4"/>
  <c r="C165" i="4"/>
  <c r="D153" i="4"/>
  <c r="E153" i="4"/>
  <c r="G153" i="4"/>
  <c r="H153" i="4"/>
  <c r="I153" i="4"/>
  <c r="J153" i="4"/>
  <c r="K153" i="4"/>
  <c r="L153" i="4"/>
  <c r="M153" i="4"/>
  <c r="N153" i="4"/>
  <c r="C153" i="4"/>
  <c r="D142" i="4"/>
  <c r="F142" i="4"/>
  <c r="G142" i="4"/>
  <c r="H142" i="4"/>
  <c r="I142" i="4"/>
  <c r="J142" i="4"/>
  <c r="K142" i="4"/>
  <c r="L142" i="4"/>
  <c r="M142" i="4"/>
  <c r="N142" i="4"/>
  <c r="C142" i="4"/>
  <c r="D137" i="4"/>
  <c r="F137" i="4"/>
  <c r="G137" i="4"/>
  <c r="H137" i="4"/>
  <c r="I137" i="4"/>
  <c r="J137" i="4"/>
  <c r="K137" i="4"/>
  <c r="L137" i="4"/>
  <c r="M137" i="4"/>
  <c r="N137" i="4"/>
  <c r="C137" i="4"/>
  <c r="D132" i="4"/>
  <c r="F132" i="4"/>
  <c r="G132" i="4"/>
  <c r="H132" i="4"/>
  <c r="I132" i="4"/>
  <c r="J132" i="4"/>
  <c r="K132" i="4"/>
  <c r="L132" i="4"/>
  <c r="M132" i="4"/>
  <c r="N132" i="4"/>
  <c r="C132" i="4"/>
  <c r="C124" i="4"/>
  <c r="D124" i="4"/>
  <c r="F124" i="4"/>
  <c r="G124" i="4"/>
  <c r="H124" i="4"/>
  <c r="I124" i="4"/>
  <c r="J124" i="4"/>
  <c r="K124" i="4"/>
  <c r="L124" i="4"/>
  <c r="M124" i="4"/>
  <c r="N124" i="4"/>
  <c r="B124" i="4"/>
  <c r="D120" i="4"/>
  <c r="F120" i="4"/>
  <c r="G120" i="4"/>
  <c r="H120" i="4"/>
  <c r="I120" i="4"/>
  <c r="J120" i="4"/>
  <c r="K120" i="4"/>
  <c r="L120" i="4"/>
  <c r="M120" i="4"/>
  <c r="N120" i="4"/>
  <c r="C120" i="4"/>
  <c r="D109" i="4"/>
  <c r="E109" i="4"/>
  <c r="F109" i="4"/>
  <c r="G109" i="4"/>
  <c r="H109" i="4"/>
  <c r="I109" i="4"/>
  <c r="J109" i="4"/>
  <c r="K109" i="4"/>
  <c r="L109" i="4"/>
  <c r="M109" i="4"/>
  <c r="N109" i="4"/>
  <c r="C109" i="4"/>
  <c r="D103" i="4"/>
  <c r="E103" i="4"/>
  <c r="F103" i="4"/>
  <c r="F110" i="4" s="1"/>
  <c r="G103" i="4"/>
  <c r="H103" i="4"/>
  <c r="I103" i="4"/>
  <c r="J103" i="4"/>
  <c r="K103" i="4"/>
  <c r="L103" i="4"/>
  <c r="M103" i="4"/>
  <c r="N103" i="4"/>
  <c r="C103" i="4"/>
  <c r="D98" i="4"/>
  <c r="E98" i="4"/>
  <c r="G98" i="4"/>
  <c r="H98" i="4"/>
  <c r="I98" i="4"/>
  <c r="J98" i="4"/>
  <c r="K98" i="4"/>
  <c r="L98" i="4"/>
  <c r="M98" i="4"/>
  <c r="N98" i="4"/>
  <c r="C98" i="4"/>
  <c r="D86" i="4"/>
  <c r="E86" i="4"/>
  <c r="G86" i="4"/>
  <c r="H86" i="4"/>
  <c r="I86" i="4"/>
  <c r="J86" i="4"/>
  <c r="K86" i="4"/>
  <c r="L86" i="4"/>
  <c r="M86" i="4"/>
  <c r="N86" i="4"/>
  <c r="C86" i="4"/>
  <c r="D75" i="4"/>
  <c r="E75" i="4"/>
  <c r="G75" i="4"/>
  <c r="H75" i="4"/>
  <c r="I75" i="4"/>
  <c r="J75" i="4"/>
  <c r="K75" i="4"/>
  <c r="L75" i="4"/>
  <c r="M75" i="4"/>
  <c r="N75" i="4"/>
  <c r="C75" i="4"/>
  <c r="D71" i="4"/>
  <c r="E71" i="4"/>
  <c r="G71" i="4"/>
  <c r="H71" i="4"/>
  <c r="I71" i="4"/>
  <c r="J71" i="4"/>
  <c r="K71" i="4"/>
  <c r="L71" i="4"/>
  <c r="M71" i="4"/>
  <c r="N71" i="4"/>
  <c r="C71" i="4"/>
  <c r="D66" i="4"/>
  <c r="E66" i="4"/>
  <c r="F66" i="4"/>
  <c r="G66" i="4"/>
  <c r="H66" i="4"/>
  <c r="I66" i="4"/>
  <c r="J66" i="4"/>
  <c r="K66" i="4"/>
  <c r="L66" i="4"/>
  <c r="M66" i="4"/>
  <c r="N66" i="4"/>
  <c r="C66" i="4"/>
  <c r="D53" i="4"/>
  <c r="E53" i="4"/>
  <c r="G53" i="4"/>
  <c r="H53" i="4"/>
  <c r="I53" i="4"/>
  <c r="J53" i="4"/>
  <c r="K53" i="4"/>
  <c r="L53" i="4"/>
  <c r="M53" i="4"/>
  <c r="N53" i="4"/>
  <c r="C53" i="4"/>
  <c r="D41" i="4"/>
  <c r="E41" i="4"/>
  <c r="G41" i="4"/>
  <c r="H41" i="4"/>
  <c r="I41" i="4"/>
  <c r="J41" i="4"/>
  <c r="K41" i="4"/>
  <c r="L41" i="4"/>
  <c r="M41" i="4"/>
  <c r="N41" i="4"/>
  <c r="C41" i="4"/>
  <c r="C35" i="4"/>
  <c r="D30" i="4"/>
  <c r="E30" i="4"/>
  <c r="G30" i="4"/>
  <c r="H30" i="4"/>
  <c r="I30" i="4"/>
  <c r="J30" i="4"/>
  <c r="K30" i="4"/>
  <c r="L30" i="4"/>
  <c r="M30" i="4"/>
  <c r="N30" i="4"/>
  <c r="C30" i="4"/>
  <c r="D18" i="4"/>
  <c r="E18" i="4"/>
  <c r="G18" i="4"/>
  <c r="H18" i="4"/>
  <c r="I18" i="4"/>
  <c r="J18" i="4"/>
  <c r="K18" i="4"/>
  <c r="L18" i="4"/>
  <c r="M18" i="4"/>
  <c r="N18" i="4"/>
  <c r="B340" i="4" l="1"/>
  <c r="N321" i="4"/>
  <c r="N340" i="4" s="1"/>
  <c r="M321" i="4"/>
  <c r="M340" i="4" s="1"/>
  <c r="L321" i="4"/>
  <c r="L340" i="4" s="1"/>
  <c r="K321" i="4"/>
  <c r="K340" i="4" s="1"/>
  <c r="J321" i="4"/>
  <c r="J340" i="4" s="1"/>
  <c r="I321" i="4"/>
  <c r="I340" i="4" s="1"/>
  <c r="H321" i="4"/>
  <c r="H340" i="4" s="1"/>
  <c r="G321" i="4"/>
  <c r="G340" i="4" s="1"/>
  <c r="F321" i="4"/>
  <c r="F340" i="4" s="1"/>
  <c r="E321" i="4"/>
  <c r="E340" i="4" s="1"/>
  <c r="D321" i="4"/>
  <c r="D340" i="4" s="1"/>
  <c r="C321" i="4"/>
  <c r="N289" i="4"/>
  <c r="M289" i="4"/>
  <c r="L289" i="4"/>
  <c r="K289" i="4"/>
  <c r="J289" i="4"/>
  <c r="I289" i="4"/>
  <c r="H289" i="4"/>
  <c r="G289" i="4"/>
  <c r="E289" i="4"/>
  <c r="D289" i="4"/>
  <c r="C289" i="4"/>
  <c r="B289" i="4"/>
  <c r="N256" i="4"/>
  <c r="M256" i="4"/>
  <c r="L256" i="4"/>
  <c r="K256" i="4"/>
  <c r="J256" i="4"/>
  <c r="I256" i="4"/>
  <c r="H256" i="4"/>
  <c r="G256" i="4"/>
  <c r="E256" i="4"/>
  <c r="D256" i="4"/>
  <c r="C256" i="4"/>
  <c r="B256" i="4"/>
  <c r="B275" i="4" s="1"/>
  <c r="N223" i="4"/>
  <c r="M223" i="4"/>
  <c r="L223" i="4"/>
  <c r="K223" i="4"/>
  <c r="J223" i="4"/>
  <c r="I223" i="4"/>
  <c r="H223" i="4"/>
  <c r="G223" i="4"/>
  <c r="E223" i="4"/>
  <c r="D223" i="4"/>
  <c r="C223" i="4"/>
  <c r="B223" i="4"/>
  <c r="B242" i="4" s="1"/>
  <c r="N190" i="4"/>
  <c r="M190" i="4"/>
  <c r="L190" i="4"/>
  <c r="K190" i="4"/>
  <c r="J190" i="4"/>
  <c r="I190" i="4"/>
  <c r="H190" i="4"/>
  <c r="G190" i="4"/>
  <c r="E190" i="4"/>
  <c r="D190" i="4"/>
  <c r="C190" i="4"/>
  <c r="B190" i="4"/>
  <c r="B208" i="4" s="1"/>
  <c r="N157" i="4"/>
  <c r="M157" i="4"/>
  <c r="L157" i="4"/>
  <c r="K157" i="4"/>
  <c r="J157" i="4"/>
  <c r="I157" i="4"/>
  <c r="H157" i="4"/>
  <c r="G157" i="4"/>
  <c r="E157" i="4"/>
  <c r="D157" i="4"/>
  <c r="C157" i="4"/>
  <c r="B157" i="4"/>
  <c r="B176" i="4" s="1"/>
  <c r="B143" i="4"/>
  <c r="N143" i="4"/>
  <c r="M143" i="4"/>
  <c r="L143" i="4"/>
  <c r="J143" i="4"/>
  <c r="I143" i="4"/>
  <c r="H143" i="4"/>
  <c r="G143" i="4"/>
  <c r="F143" i="4"/>
  <c r="D143" i="4"/>
  <c r="H176" i="4" l="1"/>
  <c r="D208" i="4"/>
  <c r="F208" i="4"/>
  <c r="H208" i="4"/>
  <c r="J208" i="4"/>
  <c r="L208" i="4"/>
  <c r="N208" i="4"/>
  <c r="E208" i="4"/>
  <c r="G208" i="4"/>
  <c r="I208" i="4"/>
  <c r="K208" i="4"/>
  <c r="M208" i="4"/>
  <c r="C176" i="4"/>
  <c r="E176" i="4"/>
  <c r="G176" i="4"/>
  <c r="I176" i="4"/>
  <c r="K176" i="4"/>
  <c r="M176" i="4"/>
  <c r="D176" i="4"/>
  <c r="F176" i="4"/>
  <c r="J176" i="4"/>
  <c r="L176" i="4"/>
  <c r="N176" i="4"/>
  <c r="C208" i="4"/>
  <c r="C242" i="4"/>
  <c r="E242" i="4"/>
  <c r="G242" i="4"/>
  <c r="I242" i="4"/>
  <c r="K242" i="4"/>
  <c r="M242" i="4"/>
  <c r="D275" i="4"/>
  <c r="F275" i="4"/>
  <c r="H275" i="4"/>
  <c r="J275" i="4"/>
  <c r="L275" i="4"/>
  <c r="N275" i="4"/>
  <c r="C307" i="4"/>
  <c r="E307" i="4"/>
  <c r="G307" i="4"/>
  <c r="I307" i="4"/>
  <c r="K307" i="4"/>
  <c r="M307" i="4"/>
  <c r="B307" i="4"/>
  <c r="D307" i="4"/>
  <c r="F307" i="4"/>
  <c r="H307" i="4"/>
  <c r="J307" i="4"/>
  <c r="L307" i="4"/>
  <c r="N307" i="4"/>
  <c r="C143" i="4"/>
  <c r="K143" i="4"/>
  <c r="D242" i="4"/>
  <c r="F242" i="4"/>
  <c r="H242" i="4"/>
  <c r="J242" i="4"/>
  <c r="L242" i="4"/>
  <c r="N242" i="4"/>
  <c r="C275" i="4"/>
  <c r="E275" i="4"/>
  <c r="G275" i="4"/>
  <c r="I275" i="4"/>
  <c r="K275" i="4"/>
  <c r="M275" i="4"/>
  <c r="G80" i="1" l="1"/>
  <c r="H80" i="1"/>
  <c r="I80" i="1"/>
  <c r="J80" i="1"/>
  <c r="F80" i="1"/>
  <c r="B110" i="4" l="1"/>
  <c r="N90" i="4"/>
  <c r="N110" i="4" s="1"/>
  <c r="M90" i="4"/>
  <c r="M110" i="4" s="1"/>
  <c r="L90" i="4"/>
  <c r="L110" i="4" s="1"/>
  <c r="K90" i="4"/>
  <c r="K110" i="4" s="1"/>
  <c r="J90" i="4"/>
  <c r="J110" i="4" s="1"/>
  <c r="I90" i="4"/>
  <c r="I110" i="4" s="1"/>
  <c r="H90" i="4"/>
  <c r="H110" i="4" s="1"/>
  <c r="G90" i="4"/>
  <c r="G110" i="4" s="1"/>
  <c r="E90" i="4"/>
  <c r="E110" i="4" s="1"/>
  <c r="D90" i="4"/>
  <c r="D110" i="4" s="1"/>
  <c r="C90" i="4"/>
  <c r="C110" i="4" s="1"/>
  <c r="B76" i="4"/>
  <c r="N57" i="4"/>
  <c r="M57" i="4"/>
  <c r="L57" i="4"/>
  <c r="K57" i="4"/>
  <c r="J57" i="4"/>
  <c r="I57" i="4"/>
  <c r="H57" i="4"/>
  <c r="G57" i="4"/>
  <c r="F57" i="4"/>
  <c r="E57" i="4"/>
  <c r="D57" i="4"/>
  <c r="C57" i="4"/>
  <c r="N76" i="4"/>
  <c r="L76" i="4"/>
  <c r="K76" i="4"/>
  <c r="J76" i="4"/>
  <c r="I76" i="4"/>
  <c r="H76" i="4"/>
  <c r="G76" i="4"/>
  <c r="E76" i="4"/>
  <c r="D76" i="4"/>
  <c r="C76" i="4"/>
  <c r="B42" i="4"/>
  <c r="N35" i="4"/>
  <c r="M35" i="4"/>
  <c r="L35" i="4"/>
  <c r="K35" i="4"/>
  <c r="J35" i="4"/>
  <c r="I35" i="4"/>
  <c r="H35" i="4"/>
  <c r="G35" i="4"/>
  <c r="E35" i="4"/>
  <c r="D35" i="4"/>
  <c r="N22" i="4"/>
  <c r="M22" i="4"/>
  <c r="L22" i="4"/>
  <c r="K22" i="4"/>
  <c r="J22" i="4"/>
  <c r="I22" i="4"/>
  <c r="H22" i="4"/>
  <c r="G22" i="4"/>
  <c r="E22" i="4"/>
  <c r="D22" i="4"/>
  <c r="C22" i="4"/>
  <c r="N42" i="4"/>
  <c r="M42" i="4"/>
  <c r="L42" i="4"/>
  <c r="K42" i="4"/>
  <c r="J42" i="4"/>
  <c r="I42" i="4"/>
  <c r="H42" i="4"/>
  <c r="G42" i="4"/>
  <c r="G341" i="4" s="1"/>
  <c r="F42" i="4"/>
  <c r="E42" i="4"/>
  <c r="E341" i="4" s="1"/>
  <c r="C18" i="4"/>
  <c r="C42" i="4" s="1"/>
  <c r="C341" i="4" s="1"/>
  <c r="J341" i="4" l="1"/>
  <c r="L341" i="4"/>
  <c r="N341" i="4"/>
  <c r="I341" i="4"/>
  <c r="K341" i="4"/>
  <c r="B341" i="4"/>
  <c r="M76" i="4"/>
  <c r="M341" i="4" s="1"/>
  <c r="F76" i="4"/>
  <c r="D42" i="4"/>
  <c r="D341" i="4" s="1"/>
  <c r="G188" i="2"/>
  <c r="H188" i="2"/>
  <c r="I188" i="2"/>
  <c r="J188" i="2"/>
  <c r="F188" i="2"/>
  <c r="G1018" i="2"/>
  <c r="H1018" i="2"/>
  <c r="I1018" i="2"/>
  <c r="J1018" i="2"/>
  <c r="F1018" i="2"/>
  <c r="G1000" i="2"/>
  <c r="H1000" i="2"/>
  <c r="I1000" i="2"/>
  <c r="J1000" i="2"/>
  <c r="F1000" i="2"/>
  <c r="G919" i="2"/>
  <c r="H919" i="2"/>
  <c r="I919" i="2"/>
  <c r="J919" i="2"/>
  <c r="F919" i="2"/>
  <c r="G877" i="2"/>
  <c r="H877" i="2"/>
  <c r="I877" i="2"/>
  <c r="J877" i="2"/>
  <c r="G816" i="2"/>
  <c r="H816" i="2"/>
  <c r="I816" i="2"/>
  <c r="J816" i="2"/>
  <c r="F816" i="2"/>
  <c r="G797" i="2"/>
  <c r="H797" i="2"/>
  <c r="I797" i="2"/>
  <c r="J797" i="2"/>
  <c r="F797" i="2"/>
  <c r="G743" i="2"/>
  <c r="H743" i="2"/>
  <c r="I743" i="2"/>
  <c r="J743" i="2"/>
  <c r="F743" i="2"/>
  <c r="G717" i="2"/>
  <c r="H717" i="2"/>
  <c r="I717" i="2"/>
  <c r="J717" i="2"/>
  <c r="F717" i="2"/>
  <c r="G689" i="2"/>
  <c r="H689" i="2"/>
  <c r="I689" i="2"/>
  <c r="J689" i="2"/>
  <c r="F689" i="2"/>
  <c r="G668" i="2"/>
  <c r="H668" i="2"/>
  <c r="I668" i="2"/>
  <c r="J668" i="2"/>
  <c r="F668" i="2"/>
  <c r="G607" i="2"/>
  <c r="H607" i="2"/>
  <c r="I607" i="2"/>
  <c r="J607" i="2"/>
  <c r="F607" i="2"/>
  <c r="G583" i="2"/>
  <c r="H583" i="2"/>
  <c r="I583" i="2"/>
  <c r="J583" i="2"/>
  <c r="F583" i="2"/>
  <c r="G499" i="2" l="1"/>
  <c r="H499" i="2"/>
  <c r="I499" i="2"/>
  <c r="J499" i="2"/>
  <c r="F499" i="2"/>
  <c r="G406" i="2" l="1"/>
  <c r="H406" i="2"/>
  <c r="I406" i="2"/>
  <c r="J406" i="2"/>
  <c r="F406" i="2"/>
  <c r="D129" i="3" l="1"/>
  <c r="E129" i="3"/>
  <c r="F129" i="3"/>
  <c r="G129" i="3"/>
  <c r="H129" i="3"/>
  <c r="I129" i="3"/>
  <c r="J129" i="3"/>
  <c r="K129" i="3"/>
  <c r="L129" i="3"/>
  <c r="M129" i="3"/>
  <c r="N129" i="3"/>
  <c r="C129" i="3"/>
  <c r="G375" i="2"/>
  <c r="H375" i="2"/>
  <c r="I375" i="2"/>
  <c r="J375" i="2"/>
  <c r="F375" i="2"/>
  <c r="G336" i="2"/>
  <c r="H336" i="2"/>
  <c r="I336" i="2"/>
  <c r="J336" i="2"/>
  <c r="F336" i="2"/>
  <c r="G250" i="2"/>
  <c r="H30" i="3"/>
  <c r="J80" i="2"/>
  <c r="C200" i="3"/>
  <c r="D200" i="3"/>
  <c r="E200" i="3"/>
  <c r="F200" i="3"/>
  <c r="G200" i="3"/>
  <c r="H200" i="3"/>
  <c r="I200" i="3"/>
  <c r="J200" i="3"/>
  <c r="K200" i="3"/>
  <c r="L200" i="3"/>
  <c r="M200" i="3"/>
  <c r="N200" i="3"/>
  <c r="B200" i="3"/>
  <c r="B140" i="3"/>
  <c r="B108" i="3"/>
  <c r="B42" i="3"/>
  <c r="D336" i="3"/>
  <c r="E336" i="3"/>
  <c r="F336" i="3"/>
  <c r="G336" i="3"/>
  <c r="H336" i="3"/>
  <c r="I336" i="3"/>
  <c r="J336" i="3"/>
  <c r="K336" i="3"/>
  <c r="L336" i="3"/>
  <c r="M336" i="3"/>
  <c r="N336" i="3"/>
  <c r="C336" i="3"/>
  <c r="C331" i="3"/>
  <c r="D331" i="3"/>
  <c r="E331" i="3"/>
  <c r="F331" i="3"/>
  <c r="G331" i="3"/>
  <c r="H331" i="3"/>
  <c r="I331" i="3"/>
  <c r="J331" i="3"/>
  <c r="K331" i="3"/>
  <c r="L331" i="3"/>
  <c r="M331" i="3"/>
  <c r="N331" i="3"/>
  <c r="B331" i="3"/>
  <c r="B337" i="3" s="1"/>
  <c r="D326" i="3"/>
  <c r="E326" i="3"/>
  <c r="F326" i="3"/>
  <c r="G326" i="3"/>
  <c r="H326" i="3"/>
  <c r="I326" i="3"/>
  <c r="J326" i="3"/>
  <c r="K326" i="3"/>
  <c r="L326" i="3"/>
  <c r="M326" i="3"/>
  <c r="N326" i="3"/>
  <c r="C326" i="3"/>
  <c r="D318" i="3"/>
  <c r="E318" i="3"/>
  <c r="F318" i="3"/>
  <c r="G318" i="3"/>
  <c r="H318" i="3"/>
  <c r="I318" i="3"/>
  <c r="J318" i="3"/>
  <c r="K318" i="3"/>
  <c r="L318" i="3"/>
  <c r="M318" i="3"/>
  <c r="N318" i="3"/>
  <c r="D314" i="3"/>
  <c r="D337" i="3" s="1"/>
  <c r="E314" i="3"/>
  <c r="F314" i="3"/>
  <c r="F337" i="3" s="1"/>
  <c r="G314" i="3"/>
  <c r="H314" i="3"/>
  <c r="I314" i="3"/>
  <c r="J314" i="3"/>
  <c r="J337" i="3" s="1"/>
  <c r="K314" i="3"/>
  <c r="L314" i="3"/>
  <c r="L337" i="3" s="1"/>
  <c r="M314" i="3"/>
  <c r="N314" i="3"/>
  <c r="N337" i="3" s="1"/>
  <c r="C314" i="3"/>
  <c r="D303" i="3"/>
  <c r="E303" i="3"/>
  <c r="F303" i="3"/>
  <c r="G303" i="3"/>
  <c r="H303" i="3"/>
  <c r="I303" i="3"/>
  <c r="J303" i="3"/>
  <c r="K303" i="3"/>
  <c r="L303" i="3"/>
  <c r="M303" i="3"/>
  <c r="N303" i="3"/>
  <c r="C303" i="3"/>
  <c r="C298" i="3"/>
  <c r="D298" i="3"/>
  <c r="E298" i="3"/>
  <c r="F298" i="3"/>
  <c r="G298" i="3"/>
  <c r="H298" i="3"/>
  <c r="I298" i="3"/>
  <c r="J298" i="3"/>
  <c r="K298" i="3"/>
  <c r="L298" i="3"/>
  <c r="M298" i="3"/>
  <c r="N298" i="3"/>
  <c r="B298" i="3"/>
  <c r="N293" i="3"/>
  <c r="C286" i="3"/>
  <c r="D286" i="3"/>
  <c r="E286" i="3"/>
  <c r="F286" i="3"/>
  <c r="G286" i="3"/>
  <c r="H286" i="3"/>
  <c r="I286" i="3"/>
  <c r="J286" i="3"/>
  <c r="K286" i="3"/>
  <c r="L286" i="3"/>
  <c r="M286" i="3"/>
  <c r="N286" i="3"/>
  <c r="B286" i="3"/>
  <c r="D282" i="3"/>
  <c r="D304" i="3" s="1"/>
  <c r="E282" i="3"/>
  <c r="F282" i="3"/>
  <c r="F304" i="3" s="1"/>
  <c r="G282" i="3"/>
  <c r="H282" i="3"/>
  <c r="H304" i="3" s="1"/>
  <c r="I282" i="3"/>
  <c r="J282" i="3"/>
  <c r="J304" i="3" s="1"/>
  <c r="K282" i="3"/>
  <c r="L282" i="3"/>
  <c r="L304" i="3" s="1"/>
  <c r="M282" i="3"/>
  <c r="N282" i="3"/>
  <c r="N304" i="3" s="1"/>
  <c r="C282" i="3"/>
  <c r="D271" i="3"/>
  <c r="E271" i="3"/>
  <c r="F271" i="3"/>
  <c r="G271" i="3"/>
  <c r="H271" i="3"/>
  <c r="I271" i="3"/>
  <c r="J271" i="3"/>
  <c r="K271" i="3"/>
  <c r="L271" i="3"/>
  <c r="M271" i="3"/>
  <c r="N271" i="3"/>
  <c r="C271" i="3"/>
  <c r="D261" i="3"/>
  <c r="E261" i="3"/>
  <c r="F261" i="3"/>
  <c r="G261" i="3"/>
  <c r="H261" i="3"/>
  <c r="I261" i="3"/>
  <c r="J261" i="3"/>
  <c r="K261" i="3"/>
  <c r="L261" i="3"/>
  <c r="M261" i="3"/>
  <c r="N261" i="3"/>
  <c r="C261" i="3"/>
  <c r="D266" i="3"/>
  <c r="E266" i="3"/>
  <c r="F266" i="3"/>
  <c r="G266" i="3"/>
  <c r="H266" i="3"/>
  <c r="I266" i="3"/>
  <c r="J266" i="3"/>
  <c r="K266" i="3"/>
  <c r="L266" i="3"/>
  <c r="M266" i="3"/>
  <c r="N266" i="3"/>
  <c r="C266" i="3"/>
  <c r="C253" i="3"/>
  <c r="D253" i="3"/>
  <c r="E253" i="3"/>
  <c r="F253" i="3"/>
  <c r="G253" i="3"/>
  <c r="H253" i="3"/>
  <c r="I253" i="3"/>
  <c r="J253" i="3"/>
  <c r="K253" i="3"/>
  <c r="L253" i="3"/>
  <c r="M253" i="3"/>
  <c r="N253" i="3"/>
  <c r="B253" i="3"/>
  <c r="B272" i="3" s="1"/>
  <c r="D249" i="3"/>
  <c r="E249" i="3"/>
  <c r="E272" i="3" s="1"/>
  <c r="F249" i="3"/>
  <c r="G249" i="3"/>
  <c r="G272" i="3" s="1"/>
  <c r="H249" i="3"/>
  <c r="I249" i="3"/>
  <c r="I272" i="3" s="1"/>
  <c r="J249" i="3"/>
  <c r="K249" i="3"/>
  <c r="K272" i="3" s="1"/>
  <c r="L249" i="3"/>
  <c r="M249" i="3"/>
  <c r="M272" i="3" s="1"/>
  <c r="N249" i="3"/>
  <c r="C249" i="3"/>
  <c r="C272" i="3" s="1"/>
  <c r="D238" i="3"/>
  <c r="E238" i="3"/>
  <c r="F238" i="3"/>
  <c r="G238" i="3"/>
  <c r="H238" i="3"/>
  <c r="I238" i="3"/>
  <c r="J238" i="3"/>
  <c r="K238" i="3"/>
  <c r="L238" i="3"/>
  <c r="M238" i="3"/>
  <c r="N238" i="3"/>
  <c r="C238" i="3"/>
  <c r="D232" i="3"/>
  <c r="E232" i="3"/>
  <c r="F232" i="3"/>
  <c r="G232" i="3"/>
  <c r="H232" i="3"/>
  <c r="I232" i="3"/>
  <c r="J232" i="3"/>
  <c r="K232" i="3"/>
  <c r="L232" i="3"/>
  <c r="M232" i="3"/>
  <c r="N232" i="3"/>
  <c r="C232" i="3"/>
  <c r="D227" i="3"/>
  <c r="E227" i="3"/>
  <c r="F227" i="3"/>
  <c r="G227" i="3"/>
  <c r="H227" i="3"/>
  <c r="I227" i="3"/>
  <c r="J227" i="3"/>
  <c r="K227" i="3"/>
  <c r="L227" i="3"/>
  <c r="M227" i="3"/>
  <c r="N227" i="3"/>
  <c r="C227" i="3"/>
  <c r="C220" i="3"/>
  <c r="D220" i="3"/>
  <c r="E220" i="3"/>
  <c r="F220" i="3"/>
  <c r="G220" i="3"/>
  <c r="H220" i="3"/>
  <c r="I220" i="3"/>
  <c r="J220" i="3"/>
  <c r="K220" i="3"/>
  <c r="L220" i="3"/>
  <c r="M220" i="3"/>
  <c r="N220" i="3"/>
  <c r="B220" i="3"/>
  <c r="B239" i="3" s="1"/>
  <c r="D216" i="3"/>
  <c r="D239" i="3" s="1"/>
  <c r="E216" i="3"/>
  <c r="F216" i="3"/>
  <c r="F239" i="3" s="1"/>
  <c r="G216" i="3"/>
  <c r="H216" i="3"/>
  <c r="I216" i="3"/>
  <c r="J216" i="3"/>
  <c r="J239" i="3" s="1"/>
  <c r="K216" i="3"/>
  <c r="L216" i="3"/>
  <c r="L239" i="3" s="1"/>
  <c r="M216" i="3"/>
  <c r="N216" i="3"/>
  <c r="N239" i="3" s="1"/>
  <c r="C216" i="3"/>
  <c r="D204" i="3"/>
  <c r="E204" i="3"/>
  <c r="F204" i="3"/>
  <c r="G204" i="3"/>
  <c r="H204" i="3"/>
  <c r="I204" i="3"/>
  <c r="J204" i="3"/>
  <c r="K204" i="3"/>
  <c r="L204" i="3"/>
  <c r="M204" i="3"/>
  <c r="N204" i="3"/>
  <c r="C204" i="3"/>
  <c r="C187" i="3"/>
  <c r="D187" i="3"/>
  <c r="E187" i="3"/>
  <c r="F187" i="3"/>
  <c r="G187" i="3"/>
  <c r="H187" i="3"/>
  <c r="I187" i="3"/>
  <c r="J187" i="3"/>
  <c r="K187" i="3"/>
  <c r="L187" i="3"/>
  <c r="M187" i="3"/>
  <c r="N187" i="3"/>
  <c r="D183" i="3"/>
  <c r="E183" i="3"/>
  <c r="F183" i="3"/>
  <c r="G183" i="3"/>
  <c r="H183" i="3"/>
  <c r="I183" i="3"/>
  <c r="J183" i="3"/>
  <c r="K183" i="3"/>
  <c r="L183" i="3"/>
  <c r="M183" i="3"/>
  <c r="N183" i="3"/>
  <c r="C183" i="3"/>
  <c r="D172" i="3"/>
  <c r="E172" i="3"/>
  <c r="F172" i="3"/>
  <c r="G172" i="3"/>
  <c r="H172" i="3"/>
  <c r="I172" i="3"/>
  <c r="J172" i="3"/>
  <c r="K172" i="3"/>
  <c r="L172" i="3"/>
  <c r="M172" i="3"/>
  <c r="N172" i="3"/>
  <c r="C172" i="3"/>
  <c r="D167" i="3"/>
  <c r="E167" i="3"/>
  <c r="F167" i="3"/>
  <c r="G167" i="3"/>
  <c r="H167" i="3"/>
  <c r="I167" i="3"/>
  <c r="J167" i="3"/>
  <c r="K167" i="3"/>
  <c r="L167" i="3"/>
  <c r="M167" i="3"/>
  <c r="N167" i="3"/>
  <c r="C167" i="3"/>
  <c r="D162" i="3"/>
  <c r="E162" i="3"/>
  <c r="F162" i="3"/>
  <c r="G162" i="3"/>
  <c r="I162" i="3"/>
  <c r="I173" i="3" s="1"/>
  <c r="J162" i="3"/>
  <c r="K162" i="3"/>
  <c r="K173" i="3" s="1"/>
  <c r="L162" i="3"/>
  <c r="M162" i="3"/>
  <c r="M173" i="3" s="1"/>
  <c r="N162" i="3"/>
  <c r="C162" i="3"/>
  <c r="C173" i="3" s="1"/>
  <c r="C154" i="3"/>
  <c r="D154" i="3"/>
  <c r="E154" i="3"/>
  <c r="F154" i="3"/>
  <c r="G154" i="3"/>
  <c r="H154" i="3"/>
  <c r="I154" i="3"/>
  <c r="J154" i="3"/>
  <c r="K154" i="3"/>
  <c r="L154" i="3"/>
  <c r="M154" i="3"/>
  <c r="N154" i="3"/>
  <c r="B154" i="3"/>
  <c r="B173" i="3" s="1"/>
  <c r="D150" i="3"/>
  <c r="E150" i="3"/>
  <c r="F150" i="3"/>
  <c r="G150" i="3"/>
  <c r="H150" i="3"/>
  <c r="H173" i="3" s="1"/>
  <c r="I150" i="3"/>
  <c r="J150" i="3"/>
  <c r="K150" i="3"/>
  <c r="L150" i="3"/>
  <c r="M150" i="3"/>
  <c r="N150" i="3"/>
  <c r="C150" i="3"/>
  <c r="F173" i="3" l="1"/>
  <c r="D173" i="3"/>
  <c r="N173" i="3"/>
  <c r="L173" i="3"/>
  <c r="J173" i="3"/>
  <c r="G173" i="3"/>
  <c r="E173" i="3"/>
  <c r="M239" i="3"/>
  <c r="K239" i="3"/>
  <c r="I239" i="3"/>
  <c r="G239" i="3"/>
  <c r="E239" i="3"/>
  <c r="N272" i="3"/>
  <c r="L272" i="3"/>
  <c r="J272" i="3"/>
  <c r="F272" i="3"/>
  <c r="D272" i="3"/>
  <c r="C304" i="3"/>
  <c r="M304" i="3"/>
  <c r="K304" i="3"/>
  <c r="I304" i="3"/>
  <c r="G304" i="3"/>
  <c r="E304" i="3"/>
  <c r="B304" i="3"/>
  <c r="M337" i="3"/>
  <c r="K337" i="3"/>
  <c r="I337" i="3"/>
  <c r="G337" i="3"/>
  <c r="E337" i="3"/>
  <c r="H239" i="3"/>
  <c r="H337" i="3"/>
  <c r="C239" i="3"/>
  <c r="H272" i="3"/>
  <c r="D139" i="3"/>
  <c r="E139" i="3"/>
  <c r="F139" i="3"/>
  <c r="G139" i="3"/>
  <c r="H139" i="3"/>
  <c r="I139" i="3"/>
  <c r="J139" i="3"/>
  <c r="K139" i="3"/>
  <c r="L139" i="3"/>
  <c r="M139" i="3"/>
  <c r="N139" i="3"/>
  <c r="C139" i="3"/>
  <c r="D134" i="3"/>
  <c r="E134" i="3"/>
  <c r="F134" i="3"/>
  <c r="G134" i="3"/>
  <c r="H134" i="3"/>
  <c r="I134" i="3"/>
  <c r="J134" i="3"/>
  <c r="K134" i="3"/>
  <c r="L134" i="3"/>
  <c r="M134" i="3"/>
  <c r="N134" i="3"/>
  <c r="C134" i="3"/>
  <c r="D122" i="3"/>
  <c r="E122" i="3"/>
  <c r="F122" i="3"/>
  <c r="G122" i="3"/>
  <c r="H122" i="3"/>
  <c r="I122" i="3"/>
  <c r="J122" i="3"/>
  <c r="K122" i="3"/>
  <c r="L122" i="3"/>
  <c r="M122" i="3"/>
  <c r="N122" i="3"/>
  <c r="C122" i="3"/>
  <c r="D118" i="3"/>
  <c r="D140" i="3" s="1"/>
  <c r="E118" i="3"/>
  <c r="E140" i="3" s="1"/>
  <c r="F118" i="3"/>
  <c r="F140" i="3" s="1"/>
  <c r="G118" i="3"/>
  <c r="G140" i="3" s="1"/>
  <c r="H118" i="3"/>
  <c r="I118" i="3"/>
  <c r="I140" i="3" s="1"/>
  <c r="J118" i="3"/>
  <c r="J140" i="3" s="1"/>
  <c r="K118" i="3"/>
  <c r="K140" i="3" s="1"/>
  <c r="L118" i="3"/>
  <c r="L140" i="3" s="1"/>
  <c r="M118" i="3"/>
  <c r="M140" i="3" s="1"/>
  <c r="N118" i="3"/>
  <c r="N140" i="3" s="1"/>
  <c r="C118" i="3"/>
  <c r="C140" i="3" s="1"/>
  <c r="D107" i="3"/>
  <c r="E107" i="3"/>
  <c r="F107" i="3"/>
  <c r="G107" i="3"/>
  <c r="H107" i="3"/>
  <c r="I107" i="3"/>
  <c r="J107" i="3"/>
  <c r="K107" i="3"/>
  <c r="L107" i="3"/>
  <c r="M107" i="3"/>
  <c r="N107" i="3"/>
  <c r="C107" i="3"/>
  <c r="D101" i="3"/>
  <c r="E101" i="3"/>
  <c r="F101" i="3"/>
  <c r="G101" i="3"/>
  <c r="H101" i="3"/>
  <c r="I101" i="3"/>
  <c r="J101" i="3"/>
  <c r="K101" i="3"/>
  <c r="L101" i="3"/>
  <c r="M101" i="3"/>
  <c r="N101" i="3"/>
  <c r="C101" i="3"/>
  <c r="D96" i="3"/>
  <c r="E96" i="3"/>
  <c r="F96" i="3"/>
  <c r="H96" i="3"/>
  <c r="I96" i="3"/>
  <c r="J96" i="3"/>
  <c r="K96" i="3"/>
  <c r="L96" i="3"/>
  <c r="M96" i="3"/>
  <c r="N96" i="3"/>
  <c r="C96" i="3"/>
  <c r="D88" i="3"/>
  <c r="E88" i="3"/>
  <c r="F88" i="3"/>
  <c r="G88" i="3"/>
  <c r="H88" i="3"/>
  <c r="I88" i="3"/>
  <c r="J88" i="3"/>
  <c r="K88" i="3"/>
  <c r="L88" i="3"/>
  <c r="M88" i="3"/>
  <c r="N88" i="3"/>
  <c r="C88" i="3"/>
  <c r="D84" i="3"/>
  <c r="E84" i="3"/>
  <c r="F84" i="3"/>
  <c r="G84" i="3"/>
  <c r="G108" i="3" s="1"/>
  <c r="H84" i="3"/>
  <c r="I84" i="3"/>
  <c r="I108" i="3" s="1"/>
  <c r="J84" i="3"/>
  <c r="K84" i="3"/>
  <c r="L84" i="3"/>
  <c r="M84" i="3"/>
  <c r="N84" i="3"/>
  <c r="C84" i="3"/>
  <c r="D73" i="3"/>
  <c r="E73" i="3"/>
  <c r="F73" i="3"/>
  <c r="G73" i="3"/>
  <c r="H73" i="3"/>
  <c r="I73" i="3"/>
  <c r="J73" i="3"/>
  <c r="K73" i="3"/>
  <c r="L73" i="3"/>
  <c r="M73" i="3"/>
  <c r="N73" i="3"/>
  <c r="C73" i="3"/>
  <c r="C69" i="3"/>
  <c r="D69" i="3"/>
  <c r="E69" i="3"/>
  <c r="F69" i="3"/>
  <c r="G69" i="3"/>
  <c r="H69" i="3"/>
  <c r="I69" i="3"/>
  <c r="J69" i="3"/>
  <c r="K69" i="3"/>
  <c r="L69" i="3"/>
  <c r="M69" i="3"/>
  <c r="N69" i="3"/>
  <c r="B69" i="3"/>
  <c r="B74" i="3" s="1"/>
  <c r="D64" i="3"/>
  <c r="E64" i="3"/>
  <c r="F64" i="3"/>
  <c r="G64" i="3"/>
  <c r="H64" i="3"/>
  <c r="I64" i="3"/>
  <c r="J64" i="3"/>
  <c r="K64" i="3"/>
  <c r="L64" i="3"/>
  <c r="M64" i="3"/>
  <c r="N64" i="3"/>
  <c r="C64" i="3"/>
  <c r="D56" i="3"/>
  <c r="E56" i="3"/>
  <c r="F56" i="3"/>
  <c r="G56" i="3"/>
  <c r="H56" i="3"/>
  <c r="I56" i="3"/>
  <c r="J56" i="3"/>
  <c r="K56" i="3"/>
  <c r="L56" i="3"/>
  <c r="M56" i="3"/>
  <c r="N56" i="3"/>
  <c r="C56" i="3"/>
  <c r="D52" i="3"/>
  <c r="D74" i="3" s="1"/>
  <c r="E52" i="3"/>
  <c r="F52" i="3"/>
  <c r="F74" i="3" s="1"/>
  <c r="G52" i="3"/>
  <c r="H52" i="3"/>
  <c r="H74" i="3" s="1"/>
  <c r="I52" i="3"/>
  <c r="J52" i="3"/>
  <c r="J74" i="3" s="1"/>
  <c r="K52" i="3"/>
  <c r="L52" i="3"/>
  <c r="L74" i="3" s="1"/>
  <c r="M52" i="3"/>
  <c r="N52" i="3"/>
  <c r="N74" i="3" s="1"/>
  <c r="C52" i="3"/>
  <c r="C41" i="3"/>
  <c r="D41" i="3"/>
  <c r="E41" i="3"/>
  <c r="F41" i="3"/>
  <c r="G41" i="3"/>
  <c r="H41" i="3"/>
  <c r="I41" i="3"/>
  <c r="J41" i="3"/>
  <c r="K41" i="3"/>
  <c r="L41" i="3"/>
  <c r="M41" i="3"/>
  <c r="N41" i="3"/>
  <c r="D35" i="3"/>
  <c r="E35" i="3"/>
  <c r="F35" i="3"/>
  <c r="G35" i="3"/>
  <c r="H35" i="3"/>
  <c r="I35" i="3"/>
  <c r="J35" i="3"/>
  <c r="K35" i="3"/>
  <c r="L35" i="3"/>
  <c r="M35" i="3"/>
  <c r="N35" i="3"/>
  <c r="C35" i="3"/>
  <c r="D30" i="3"/>
  <c r="E30" i="3"/>
  <c r="F30" i="3"/>
  <c r="F42" i="3" s="1"/>
  <c r="G30" i="3"/>
  <c r="I30" i="3"/>
  <c r="J30" i="3"/>
  <c r="K30" i="3"/>
  <c r="L30" i="3"/>
  <c r="M30" i="3"/>
  <c r="N30" i="3"/>
  <c r="C30" i="3"/>
  <c r="D22" i="3"/>
  <c r="E22" i="3"/>
  <c r="F22" i="3"/>
  <c r="G22" i="3"/>
  <c r="H22" i="3"/>
  <c r="I22" i="3"/>
  <c r="J22" i="3"/>
  <c r="K22" i="3"/>
  <c r="L22" i="3"/>
  <c r="M22" i="3"/>
  <c r="N22" i="3"/>
  <c r="C22" i="3"/>
  <c r="D18" i="3"/>
  <c r="E18" i="3"/>
  <c r="F18" i="3"/>
  <c r="G18" i="3"/>
  <c r="H18" i="3"/>
  <c r="I18" i="3"/>
  <c r="I42" i="3" s="1"/>
  <c r="J18" i="3"/>
  <c r="K18" i="3"/>
  <c r="K42" i="3" s="1"/>
  <c r="L18" i="3"/>
  <c r="M18" i="3"/>
  <c r="M42" i="3" s="1"/>
  <c r="N18" i="3"/>
  <c r="C18" i="3"/>
  <c r="H140" i="3" l="1"/>
  <c r="N42" i="3"/>
  <c r="L42" i="3"/>
  <c r="J42" i="3"/>
  <c r="H42" i="3"/>
  <c r="C74" i="3"/>
  <c r="M74" i="3"/>
  <c r="K74" i="3"/>
  <c r="I74" i="3"/>
  <c r="G74" i="3"/>
  <c r="E74" i="3"/>
  <c r="C42" i="3"/>
  <c r="D42" i="3"/>
  <c r="C108" i="3"/>
  <c r="M108" i="3"/>
  <c r="K108" i="3"/>
  <c r="E108" i="3"/>
  <c r="G42" i="3"/>
  <c r="E42" i="3"/>
  <c r="N108" i="3"/>
  <c r="L108" i="3"/>
  <c r="J108" i="3"/>
  <c r="H108" i="3"/>
  <c r="F108" i="3"/>
  <c r="D108" i="3"/>
  <c r="I312" i="2"/>
  <c r="J312" i="2"/>
  <c r="H312" i="2"/>
  <c r="G312" i="2"/>
  <c r="F312" i="2"/>
  <c r="C313" i="2"/>
  <c r="G281" i="2"/>
  <c r="H281" i="2"/>
  <c r="I281" i="2"/>
  <c r="J281" i="2"/>
  <c r="G227" i="2"/>
  <c r="H227" i="2"/>
  <c r="I227" i="2"/>
  <c r="J227" i="2"/>
  <c r="F227" i="2"/>
  <c r="F206" i="2"/>
  <c r="I116" i="2"/>
  <c r="F80" i="2"/>
  <c r="H80" i="2"/>
  <c r="I80" i="2"/>
  <c r="G80" i="2"/>
  <c r="C318" i="3" l="1"/>
  <c r="C337" i="3" s="1"/>
  <c r="N205" i="3"/>
  <c r="M205" i="3"/>
  <c r="L205" i="3"/>
  <c r="K205" i="3"/>
  <c r="J205" i="3"/>
  <c r="I205" i="3"/>
  <c r="H205" i="3"/>
  <c r="G205" i="3"/>
  <c r="F205" i="3"/>
  <c r="E205" i="3"/>
  <c r="D205" i="3"/>
  <c r="B187" i="3"/>
  <c r="B205" i="3" s="1"/>
  <c r="B338" i="3" s="1"/>
  <c r="C205" i="3" l="1"/>
  <c r="C338" i="3" s="1"/>
  <c r="D338" i="3"/>
  <c r="H338" i="3"/>
  <c r="L338" i="3"/>
  <c r="J338" i="3"/>
  <c r="N338" i="3"/>
  <c r="G338" i="3"/>
  <c r="I338" i="3"/>
  <c r="K338" i="3"/>
  <c r="M338" i="3"/>
  <c r="F903" i="1" l="1"/>
  <c r="F897" i="2"/>
  <c r="F392" i="2"/>
  <c r="C117" i="2"/>
  <c r="C1025" i="1" l="1"/>
  <c r="G1011" i="1"/>
  <c r="H1011" i="1"/>
  <c r="I1011" i="1"/>
  <c r="J1011" i="1"/>
  <c r="F1011" i="1"/>
  <c r="C926" i="1"/>
  <c r="G903" i="1"/>
  <c r="H903" i="1"/>
  <c r="I903" i="1"/>
  <c r="J903" i="1"/>
  <c r="F846" i="1"/>
  <c r="C823" i="1"/>
  <c r="G808" i="1"/>
  <c r="H808" i="1"/>
  <c r="I808" i="1"/>
  <c r="J808" i="1"/>
  <c r="F808" i="1"/>
  <c r="C723" i="1"/>
  <c r="G694" i="1"/>
  <c r="H694" i="1"/>
  <c r="I694" i="1"/>
  <c r="J694" i="1"/>
  <c r="F694" i="1"/>
  <c r="C587" i="1"/>
  <c r="G586" i="1"/>
  <c r="H586" i="1"/>
  <c r="I586" i="1"/>
  <c r="J586" i="1"/>
  <c r="G569" i="1"/>
  <c r="H569" i="1"/>
  <c r="I569" i="1"/>
  <c r="J569" i="1"/>
  <c r="F569" i="1"/>
  <c r="C503" i="1"/>
  <c r="G475" i="1"/>
  <c r="H475" i="1"/>
  <c r="I475" i="1"/>
  <c r="J475" i="1"/>
  <c r="F475" i="1"/>
  <c r="G433" i="1"/>
  <c r="H433" i="1"/>
  <c r="I433" i="1"/>
  <c r="J433" i="1"/>
  <c r="F433" i="1"/>
  <c r="C409" i="1"/>
  <c r="G394" i="1"/>
  <c r="H394" i="1"/>
  <c r="I394" i="1"/>
  <c r="J394" i="1"/>
  <c r="F394" i="1"/>
  <c r="C315" i="1"/>
  <c r="G288" i="1"/>
  <c r="H288" i="1"/>
  <c r="I288" i="1"/>
  <c r="J288" i="1"/>
  <c r="F288" i="1"/>
  <c r="C229" i="1"/>
  <c r="F140" i="1"/>
  <c r="C117" i="1"/>
  <c r="G116" i="1"/>
  <c r="H116" i="1"/>
  <c r="I116" i="1"/>
  <c r="J116" i="1"/>
  <c r="F116" i="1"/>
  <c r="G86" i="1"/>
  <c r="H86" i="1"/>
  <c r="I86" i="1"/>
  <c r="J86" i="1"/>
  <c r="F86" i="1"/>
  <c r="J850" i="1"/>
  <c r="I850" i="1"/>
  <c r="H850" i="1"/>
  <c r="G850" i="1"/>
  <c r="F850" i="1"/>
  <c r="J615" i="1"/>
  <c r="I615" i="1"/>
  <c r="H615" i="1"/>
  <c r="G615" i="1"/>
  <c r="F615" i="1"/>
  <c r="J437" i="1"/>
  <c r="I437" i="1"/>
  <c r="H437" i="1"/>
  <c r="G437" i="1"/>
  <c r="F437" i="1"/>
  <c r="J255" i="1"/>
  <c r="I255" i="1"/>
  <c r="H255" i="1"/>
  <c r="G255" i="1"/>
  <c r="F255" i="1"/>
  <c r="C1019" i="2"/>
  <c r="G1005" i="2"/>
  <c r="H1005" i="2"/>
  <c r="I1005" i="2"/>
  <c r="J1005" i="2"/>
  <c r="F1005" i="2"/>
  <c r="C920" i="2"/>
  <c r="C817" i="2"/>
  <c r="F739" i="2"/>
  <c r="C718" i="2"/>
  <c r="C584" i="2"/>
  <c r="C500" i="2"/>
  <c r="C407" i="2"/>
  <c r="C228" i="2"/>
  <c r="G897" i="2"/>
  <c r="H897" i="2"/>
  <c r="I897" i="2"/>
  <c r="J897" i="2"/>
  <c r="G802" i="2"/>
  <c r="H802" i="2"/>
  <c r="I802" i="2"/>
  <c r="J802" i="2"/>
  <c r="F802" i="2"/>
  <c r="F140" i="2"/>
  <c r="G566" i="2"/>
  <c r="H566" i="2"/>
  <c r="I566" i="2"/>
  <c r="J566" i="2"/>
  <c r="F566" i="2"/>
  <c r="G472" i="2"/>
  <c r="H472" i="2"/>
  <c r="I472" i="2"/>
  <c r="J472" i="2"/>
  <c r="F472" i="2"/>
  <c r="G392" i="2"/>
  <c r="H392" i="2"/>
  <c r="I392" i="2"/>
  <c r="J392" i="2"/>
  <c r="C1026" i="1" l="1"/>
  <c r="C1027" i="1"/>
  <c r="C1020" i="2"/>
  <c r="C1021" i="2" s="1"/>
  <c r="G286" i="2"/>
  <c r="H286" i="2"/>
  <c r="I286" i="2"/>
  <c r="J286" i="2"/>
  <c r="F286" i="2"/>
  <c r="G206" i="2"/>
  <c r="H206" i="2"/>
  <c r="I206" i="2"/>
  <c r="J206" i="2"/>
  <c r="G116" i="2"/>
  <c r="H116" i="2"/>
  <c r="J116" i="2"/>
  <c r="F116" i="2"/>
  <c r="G86" i="2"/>
  <c r="H86" i="2"/>
  <c r="I86" i="2"/>
  <c r="J86" i="2"/>
  <c r="F86" i="2"/>
  <c r="G340" i="2" l="1"/>
  <c r="H340" i="2"/>
  <c r="I340" i="2"/>
  <c r="J340" i="2"/>
  <c r="F340" i="2"/>
  <c r="G947" i="1" l="1"/>
  <c r="H947" i="1"/>
  <c r="I947" i="1"/>
  <c r="J947" i="1"/>
  <c r="F947" i="1"/>
  <c r="F926" i="1"/>
  <c r="G846" i="1"/>
  <c r="H846" i="1"/>
  <c r="I846" i="1"/>
  <c r="J846" i="1"/>
  <c r="G745" i="1"/>
  <c r="H745" i="1"/>
  <c r="I745" i="1"/>
  <c r="J745" i="1"/>
  <c r="F745" i="1"/>
  <c r="G926" i="1" l="1"/>
  <c r="I926" i="1"/>
  <c r="H926" i="1"/>
  <c r="F723" i="1"/>
  <c r="J926" i="1"/>
  <c r="G723" i="1"/>
  <c r="H723" i="1"/>
  <c r="I723" i="1"/>
  <c r="J723" i="1"/>
  <c r="G526" i="1"/>
  <c r="H526" i="1"/>
  <c r="I526" i="1"/>
  <c r="J526" i="1"/>
  <c r="F526" i="1"/>
  <c r="G503" i="1"/>
  <c r="H503" i="1"/>
  <c r="I503" i="1"/>
  <c r="J503" i="1"/>
  <c r="F503" i="1"/>
  <c r="G251" i="1" l="1"/>
  <c r="G315" i="1" s="1"/>
  <c r="H251" i="1"/>
  <c r="H315" i="1" s="1"/>
  <c r="I251" i="1"/>
  <c r="I315" i="1" s="1"/>
  <c r="J251" i="1"/>
  <c r="J315" i="1" s="1"/>
  <c r="F315" i="1"/>
  <c r="G140" i="1"/>
  <c r="H140" i="1"/>
  <c r="I140" i="1"/>
  <c r="J140" i="1"/>
  <c r="G33" i="1"/>
  <c r="H33" i="1"/>
  <c r="I33" i="1"/>
  <c r="J33" i="1"/>
  <c r="F33" i="1"/>
  <c r="G29" i="1"/>
  <c r="H29" i="1"/>
  <c r="I29" i="1"/>
  <c r="J29" i="1"/>
  <c r="F29" i="1"/>
  <c r="F117" i="1" l="1"/>
  <c r="G117" i="1"/>
  <c r="H117" i="1"/>
  <c r="I117" i="1"/>
  <c r="J117" i="1"/>
  <c r="G941" i="2"/>
  <c r="H941" i="2"/>
  <c r="I941" i="2"/>
  <c r="J941" i="2"/>
  <c r="F941" i="2"/>
  <c r="J945" i="2" l="1"/>
  <c r="J1019" i="2" s="1"/>
  <c r="I945" i="2"/>
  <c r="I1019" i="2" s="1"/>
  <c r="H945" i="2"/>
  <c r="H1019" i="2" s="1"/>
  <c r="G945" i="2"/>
  <c r="G1019" i="2" s="1"/>
  <c r="F945" i="2"/>
  <c r="F1019" i="2" s="1"/>
  <c r="G840" i="2"/>
  <c r="H840" i="2"/>
  <c r="I840" i="2"/>
  <c r="J840" i="2"/>
  <c r="F840" i="2"/>
  <c r="G739" i="2" l="1"/>
  <c r="H739" i="2"/>
  <c r="I739" i="2"/>
  <c r="J739" i="2"/>
  <c r="J527" i="2"/>
  <c r="I527" i="2"/>
  <c r="H527" i="2"/>
  <c r="G527" i="2"/>
  <c r="F527" i="2"/>
  <c r="G430" i="2"/>
  <c r="H430" i="2"/>
  <c r="I430" i="2"/>
  <c r="J430" i="2"/>
  <c r="F430" i="2"/>
  <c r="H250" i="2"/>
  <c r="I250" i="2"/>
  <c r="J250" i="2"/>
  <c r="F250" i="2"/>
  <c r="J144" i="2" l="1"/>
  <c r="I144" i="2"/>
  <c r="H144" i="2"/>
  <c r="G144" i="2"/>
  <c r="F144" i="2"/>
  <c r="F228" i="2" s="1"/>
  <c r="G140" i="2"/>
  <c r="H140" i="2"/>
  <c r="H228" i="2" s="1"/>
  <c r="I140" i="2"/>
  <c r="J140" i="2"/>
  <c r="J228" i="2" s="1"/>
  <c r="G29" i="2"/>
  <c r="H29" i="2"/>
  <c r="I29" i="2"/>
  <c r="J29" i="2"/>
  <c r="F29" i="2"/>
  <c r="I228" i="2" l="1"/>
  <c r="G228" i="2"/>
  <c r="F407" i="2"/>
  <c r="G844" i="2" l="1"/>
  <c r="G920" i="2" s="1"/>
  <c r="H844" i="2"/>
  <c r="H920" i="2" s="1"/>
  <c r="I844" i="2"/>
  <c r="I920" i="2" s="1"/>
  <c r="J844" i="2"/>
  <c r="J920" i="2" s="1"/>
  <c r="F844" i="2"/>
  <c r="F920" i="2" s="1"/>
  <c r="G817" i="2"/>
  <c r="H817" i="2"/>
  <c r="I817" i="2"/>
  <c r="J817" i="2"/>
  <c r="F817" i="2"/>
  <c r="G611" i="2"/>
  <c r="G718" i="2" s="1"/>
  <c r="H611" i="2"/>
  <c r="H718" i="2" s="1"/>
  <c r="I611" i="2"/>
  <c r="I718" i="2" s="1"/>
  <c r="J611" i="2"/>
  <c r="J718" i="2" s="1"/>
  <c r="F611" i="2"/>
  <c r="F718" i="2" s="1"/>
  <c r="G434" i="2"/>
  <c r="G500" i="2" s="1"/>
  <c r="H434" i="2"/>
  <c r="H500" i="2" s="1"/>
  <c r="I434" i="2"/>
  <c r="I500" i="2" s="1"/>
  <c r="J434" i="2"/>
  <c r="J500" i="2" s="1"/>
  <c r="F434" i="2"/>
  <c r="F500" i="2" s="1"/>
  <c r="G254" i="2"/>
  <c r="G313" i="2" s="1"/>
  <c r="H254" i="2"/>
  <c r="H313" i="2" s="1"/>
  <c r="I254" i="2"/>
  <c r="I313" i="2" s="1"/>
  <c r="J254" i="2"/>
  <c r="J313" i="2" s="1"/>
  <c r="F254" i="2"/>
  <c r="F313" i="2" s="1"/>
  <c r="G33" i="2"/>
  <c r="G117" i="2" s="1"/>
  <c r="H33" i="2"/>
  <c r="H117" i="2" s="1"/>
  <c r="I33" i="2"/>
  <c r="I117" i="2" s="1"/>
  <c r="J33" i="2"/>
  <c r="J117" i="2" s="1"/>
  <c r="F33" i="2"/>
  <c r="F117" i="2" s="1"/>
  <c r="G951" i="1"/>
  <c r="G1025" i="1" s="1"/>
  <c r="H951" i="1"/>
  <c r="H1025" i="1" s="1"/>
  <c r="I951" i="1"/>
  <c r="I1025" i="1" s="1"/>
  <c r="J951" i="1"/>
  <c r="J1025" i="1" s="1"/>
  <c r="F951" i="1"/>
  <c r="F1025" i="1" s="1"/>
  <c r="G823" i="1"/>
  <c r="H823" i="1"/>
  <c r="I823" i="1"/>
  <c r="J823" i="1"/>
  <c r="F823" i="1"/>
  <c r="G530" i="1"/>
  <c r="G587" i="1" s="1"/>
  <c r="H530" i="1"/>
  <c r="H587" i="1" s="1"/>
  <c r="I530" i="1"/>
  <c r="I587" i="1" s="1"/>
  <c r="J530" i="1"/>
  <c r="J587" i="1" s="1"/>
  <c r="F530" i="1"/>
  <c r="F587" i="1" s="1"/>
  <c r="G342" i="1"/>
  <c r="H342" i="1"/>
  <c r="I342" i="1"/>
  <c r="J342" i="1"/>
  <c r="F342" i="1"/>
  <c r="G144" i="1"/>
  <c r="G229" i="1" s="1"/>
  <c r="H144" i="1"/>
  <c r="H229" i="1" s="1"/>
  <c r="I144" i="1"/>
  <c r="I229" i="1" s="1"/>
  <c r="J144" i="1"/>
  <c r="J229" i="1" s="1"/>
  <c r="F144" i="1"/>
  <c r="F229" i="1" s="1"/>
  <c r="G407" i="2" l="1"/>
  <c r="H407" i="2"/>
  <c r="I407" i="2"/>
  <c r="J407" i="2"/>
  <c r="F523" i="2"/>
  <c r="F584" i="2" s="1"/>
  <c r="F1020" i="2" s="1"/>
  <c r="G523" i="2"/>
  <c r="G584" i="2" s="1"/>
  <c r="H523" i="2"/>
  <c r="H584" i="2" s="1"/>
  <c r="I523" i="2"/>
  <c r="I584" i="2" s="1"/>
  <c r="J523" i="2"/>
  <c r="J584" i="2" s="1"/>
  <c r="H1020" i="2" l="1"/>
  <c r="H1021" i="2" s="1"/>
  <c r="I1020" i="2"/>
  <c r="I1021" i="2" s="1"/>
  <c r="F1021" i="2"/>
  <c r="J1020" i="2"/>
  <c r="J1021" i="2" s="1"/>
  <c r="G1020" i="2"/>
  <c r="G1021" i="2" s="1"/>
  <c r="G338" i="1" l="1"/>
  <c r="G409" i="1" s="1"/>
  <c r="H338" i="1"/>
  <c r="H409" i="1" s="1"/>
  <c r="I338" i="1"/>
  <c r="J338" i="1"/>
  <c r="F338" i="1"/>
  <c r="F409" i="1" s="1"/>
  <c r="F1027" i="1" s="1"/>
  <c r="G1026" i="1" l="1"/>
  <c r="G1027" i="1" s="1"/>
  <c r="J409" i="1"/>
  <c r="J1026" i="1" s="1"/>
  <c r="J1027" i="1" s="1"/>
  <c r="I409" i="1"/>
  <c r="I1026" i="1" s="1"/>
  <c r="I1027" i="1" s="1"/>
  <c r="H1026" i="1"/>
  <c r="H1027" i="1" s="1"/>
</calcChain>
</file>

<file path=xl/sharedStrings.xml><?xml version="1.0" encoding="utf-8"?>
<sst xmlns="http://schemas.openxmlformats.org/spreadsheetml/2006/main" count="4390" uniqueCount="610">
  <si>
    <t xml:space="preserve">       Руководитель дошкольной образовательной</t>
  </si>
  <si>
    <t xml:space="preserve">       организации</t>
  </si>
  <si>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</si>
  <si>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</si>
  <si>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</si>
  <si>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</si>
  <si>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</si>
  <si>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</si>
  <si>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</si>
  <si>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</si>
  <si>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</si>
  <si>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</si>
  <si>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</si>
  <si>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</si>
  <si>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</si>
  <si>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</si>
  <si>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</si>
  <si>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</si>
  <si>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</si>
  <si>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</si>
  <si>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</si>
  <si>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</si>
  <si>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</si>
  <si>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</si>
  <si>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</si>
  <si>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</si>
  <si>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</si>
  <si>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</si>
  <si>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</si>
  <si>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</si>
  <si>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</si>
  <si>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</si>
  <si>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</si>
  <si>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</si>
  <si>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</si>
  <si>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</si>
  <si>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</si>
  <si>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</si>
  <si>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</si>
  <si>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</si>
  <si>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</si>
  <si>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</si>
  <si>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</si>
  <si>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</si>
  <si>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</si>
  <si>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</si>
  <si>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</si>
  <si>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</si>
  <si>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</si>
  <si>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</si>
  <si>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 xml:space="preserve">Котлеты рубленые из  говядины </t>
  </si>
  <si>
    <t>Сухари панировочные</t>
  </si>
  <si>
    <t>масса полуфабриката</t>
  </si>
  <si>
    <t>Капуста свежая</t>
  </si>
  <si>
    <t>Мука пшеничная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</si>
  <si>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</si>
  <si>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</si>
  <si>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</si>
  <si>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</si>
  <si>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</si>
  <si>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</si>
  <si>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</si>
  <si>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</si>
  <si>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</si>
  <si>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</si>
  <si>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</si>
  <si>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</si>
  <si>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</si>
  <si>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</si>
  <si>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</si>
  <si>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</si>
  <si>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</si>
  <si>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</si>
  <si>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</si>
  <si>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</si>
  <si>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</si>
  <si>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</si>
  <si>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</si>
  <si>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</si>
  <si>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</si>
  <si>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</si>
  <si>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</si>
  <si>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</si>
  <si>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</si>
  <si>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</si>
  <si>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</si>
  <si>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</si>
  <si>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Горох</t>
  </si>
  <si>
    <t>бульон</t>
  </si>
  <si>
    <t>сметана</t>
  </si>
  <si>
    <t>масса соуса</t>
  </si>
  <si>
    <t>180/10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</si>
  <si>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</si>
  <si>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</si>
  <si>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</si>
  <si>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</si>
  <si>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</si>
  <si>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150</t>
  </si>
  <si>
    <t>День 5 - ый</t>
  </si>
  <si>
    <t>ТТК №2Д</t>
  </si>
  <si>
    <t>Крупа кукурузная</t>
  </si>
  <si>
    <t>крупа рисовая</t>
  </si>
  <si>
    <t>мука пшеничная</t>
  </si>
  <si>
    <t>дрожжи сухие</t>
  </si>
  <si>
    <t>масса отварной рыбы</t>
  </si>
  <si>
    <t>макаронные изделия</t>
  </si>
  <si>
    <t>Биточки рубленые из рыбы</t>
  </si>
  <si>
    <t>День 7 - ой</t>
  </si>
  <si>
    <t>Крупа манная</t>
  </si>
  <si>
    <t>ТТК №4Д</t>
  </si>
  <si>
    <t>50/25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</si>
  <si>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</si>
  <si>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</si>
  <si>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</si>
  <si>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</si>
  <si>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</si>
  <si>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</si>
  <si>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</si>
  <si>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</si>
  <si>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</si>
  <si>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</si>
  <si>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</si>
  <si>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</si>
  <si>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</si>
  <si>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</si>
  <si>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</si>
  <si>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</si>
  <si>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</si>
  <si>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</si>
  <si>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</si>
  <si>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</si>
  <si>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</si>
  <si>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</si>
  <si>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</si>
  <si>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</si>
  <si>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</si>
  <si>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</si>
  <si>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150/10</t>
  </si>
  <si>
    <t>ТТК №9Д</t>
  </si>
  <si>
    <t>ТТК № 2Д</t>
  </si>
  <si>
    <t>масло растительное</t>
  </si>
  <si>
    <t>Пищевые вещества</t>
  </si>
  <si>
    <t>в ассортименте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</si>
  <si>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</si>
  <si>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</si>
  <si>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</si>
  <si>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</si>
  <si>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</si>
  <si>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рыба (минтай с/м БГ)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</si>
  <si>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</si>
  <si>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</si>
  <si>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</si>
  <si>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</si>
  <si>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</si>
  <si>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</si>
  <si>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</si>
  <si>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</si>
  <si>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</si>
  <si>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</si>
  <si>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</si>
  <si>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</si>
  <si>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</si>
  <si>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</si>
  <si>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</si>
  <si>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</si>
  <si>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</si>
  <si>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</si>
  <si>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</si>
  <si>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</si>
  <si>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,</t>
  </si>
  <si>
    <t>в ассортименте в инд.упаковке</t>
  </si>
  <si>
    <t>масса готового мясного фарша</t>
  </si>
  <si>
    <t>масса отварного протертого картофеля</t>
  </si>
  <si>
    <t>масса припущенного лука</t>
  </si>
  <si>
    <t>№308 СБ дошк 2016</t>
  </si>
  <si>
    <t>говядина б/к (котлетное мясо)</t>
  </si>
  <si>
    <t>200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</si>
  <si>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</si>
  <si>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</si>
  <si>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</si>
  <si>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</si>
  <si>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</si>
  <si>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</si>
  <si>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</si>
  <si>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</si>
  <si>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</si>
  <si>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</si>
  <si>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</si>
  <si>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</si>
  <si>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</si>
  <si>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</si>
  <si>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150/5</t>
  </si>
  <si>
    <t>№219, сб дошк2016</t>
  </si>
  <si>
    <t>№219 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</si>
  <si>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</si>
  <si>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</si>
  <si>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</si>
  <si>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</si>
  <si>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</si>
  <si>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Котлеты рубленные из говядины</t>
  </si>
  <si>
    <t>Огурцы соленые</t>
  </si>
  <si>
    <t xml:space="preserve">лук репчатый </t>
  </si>
  <si>
    <t>СБ дошк.2016 №87</t>
  </si>
  <si>
    <t>Горох колотый</t>
  </si>
  <si>
    <t>0,15</t>
  </si>
  <si>
    <t>Вода питьевая</t>
  </si>
  <si>
    <t>масло растительные</t>
  </si>
  <si>
    <t>ТТК №6Д</t>
  </si>
  <si>
    <t>Бутерброд  с сыром, маслом сливочным</t>
  </si>
  <si>
    <t>Макаронные изделия отварные с маслом сливочным</t>
  </si>
  <si>
    <t>№418 сб дошк 2016</t>
  </si>
  <si>
    <t>Бутерброд с сыром,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</si>
  <si>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</si>
  <si>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</si>
  <si>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</si>
  <si>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</si>
  <si>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</si>
  <si>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</si>
  <si>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</si>
  <si>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>табл 6 стр 144,Дели + 2012</t>
  </si>
  <si>
    <t>табл 6 стр 134,Дели + 2012</t>
  </si>
  <si>
    <t>табл 6 стр 136,Ддели +,2012</t>
  </si>
  <si>
    <t>табл 10 стр 202, Ддели +,2012</t>
  </si>
  <si>
    <t xml:space="preserve"> Тутельян В.А.,   Москва  Дели Плюс 2012 г.</t>
  </si>
  <si>
    <t>№94 сб дошк2016</t>
  </si>
  <si>
    <t>масса пудинга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</si>
  <si>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</si>
  <si>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</si>
  <si>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</si>
  <si>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</si>
  <si>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</si>
  <si>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</si>
  <si>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</si>
  <si>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</si>
  <si>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</si>
  <si>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>яблоки свежие</t>
  </si>
  <si>
    <t>сахарный песок</t>
  </si>
  <si>
    <t>капуста свежая</t>
  </si>
  <si>
    <t>соль иодированная</t>
  </si>
  <si>
    <t>масса припущенной капусты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</si>
  <si>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</si>
  <si>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</si>
  <si>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</si>
  <si>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</si>
  <si>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</si>
  <si>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</si>
  <si>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</si>
  <si>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или фарш говяжий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</si>
  <si>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</si>
  <si>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</si>
  <si>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</si>
  <si>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</si>
  <si>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</si>
  <si>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</si>
  <si>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</si>
  <si>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Слойка сладкая</t>
  </si>
  <si>
    <t>прослоййка:</t>
  </si>
  <si>
    <t>стр 150 СбКазань 1997</t>
  </si>
  <si>
    <t>№251, сбдошк 2016</t>
  </si>
  <si>
    <t>Сок (или нектар)</t>
  </si>
  <si>
    <t>№144 сбшк 2016</t>
  </si>
  <si>
    <t xml:space="preserve">соус </t>
  </si>
  <si>
    <t>Картофель тушёный с овощами в соусе</t>
  </si>
  <si>
    <t>№3 сб дошк2016</t>
  </si>
  <si>
    <t>выход готовой запеканки</t>
  </si>
  <si>
    <t>Соус сметанный :</t>
  </si>
  <si>
    <t>110/20</t>
  </si>
  <si>
    <t>№ 251 сб дошк 2016</t>
  </si>
  <si>
    <t>110/3</t>
  </si>
  <si>
    <t>повидло</t>
  </si>
  <si>
    <t>Утверждаю</t>
  </si>
  <si>
    <t xml:space="preserve">    Согласовано</t>
  </si>
  <si>
    <t xml:space="preserve"> Директор ООО"АБК - Пэймент"</t>
  </si>
  <si>
    <t>Рахматуллин Р.Р.</t>
  </si>
  <si>
    <t>с 12 - часовым  пребыванием от 3 до 7 лет</t>
  </si>
  <si>
    <t>с 12 - часовым  пребыванием от 1 года до 3 лет</t>
  </si>
  <si>
    <t>чай весовой</t>
  </si>
  <si>
    <t>Хлеб ржаной</t>
  </si>
  <si>
    <t>Рагу из овощей</t>
  </si>
  <si>
    <t>№148 ,сб дошк 2016</t>
  </si>
  <si>
    <t>№366 ,сб дошк 2016</t>
  </si>
  <si>
    <t>соль йодированная</t>
  </si>
  <si>
    <t>масса рагу</t>
  </si>
  <si>
    <t>масса запеченной моркови</t>
  </si>
  <si>
    <t>соус: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</si>
  <si>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</si>
  <si>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</si>
  <si>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</si>
  <si>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</si>
  <si>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</si>
  <si>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</si>
  <si>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</si>
  <si>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</si>
  <si>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</si>
  <si>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</si>
  <si>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</si>
  <si>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</si>
  <si>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</si>
  <si>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№ 411 сб дошк 2016</t>
  </si>
  <si>
    <t>40</t>
  </si>
  <si>
    <t>Соль йодированная</t>
  </si>
  <si>
    <t>Чай с мармеладом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</si>
  <si>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</si>
  <si>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</si>
  <si>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</si>
  <si>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</si>
  <si>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</si>
  <si>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</si>
  <si>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</si>
  <si>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</si>
  <si>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№304 сб шк 2017</t>
  </si>
  <si>
    <t>Винегрет с солеными огурцами</t>
  </si>
  <si>
    <t>№46,сб дошк 2016</t>
  </si>
  <si>
    <t>150/7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</si>
  <si>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</si>
  <si>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</si>
  <si>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</si>
  <si>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</si>
  <si>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</si>
  <si>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</si>
  <si>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</si>
  <si>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</si>
  <si>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</si>
  <si>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</si>
  <si>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1</t>
  </si>
  <si>
    <t>№88 СБ дошк 2016</t>
  </si>
  <si>
    <t>День 7- ой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</si>
  <si>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</si>
  <si>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</si>
  <si>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</si>
  <si>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</si>
  <si>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</si>
  <si>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180/7</t>
  </si>
  <si>
    <t>День 8 - ой</t>
  </si>
  <si>
    <t>День 9- ый</t>
  </si>
  <si>
    <t>Примерное 10-дневное меню</t>
  </si>
  <si>
    <t>ИТОГО за 10 дней</t>
  </si>
  <si>
    <t>Крупа полбяная</t>
  </si>
  <si>
    <t>ТТК №1Д</t>
  </si>
  <si>
    <t>или фарш рыбный</t>
  </si>
  <si>
    <t>говядина (котлетное мясо б/к)</t>
  </si>
  <si>
    <t>2 неделя</t>
  </si>
  <si>
    <t>вермишель</t>
  </si>
  <si>
    <t>Каша "Дружба" молочная с маслом сливочным</t>
  </si>
  <si>
    <t>150/2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</si>
  <si>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</si>
  <si>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</si>
  <si>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</si>
  <si>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</si>
  <si>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</si>
  <si>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</si>
  <si>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</si>
  <si>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 xml:space="preserve"> 45/15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</si>
  <si>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</si>
  <si>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</si>
  <si>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</si>
  <si>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</si>
  <si>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</si>
  <si>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</si>
  <si>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</si>
  <si>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</si>
  <si>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</si>
  <si>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</si>
  <si>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</si>
  <si>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Каша Геркулесовая молочная с маслом сливочным</t>
  </si>
  <si>
    <t>180/3</t>
  </si>
  <si>
    <t>180/6</t>
  </si>
  <si>
    <t>180/6/7</t>
  </si>
  <si>
    <t>40/20</t>
  </si>
  <si>
    <t>Бутерброд с маслом сливочным, с повидлом</t>
  </si>
  <si>
    <t>30/5/10</t>
  </si>
  <si>
    <t>№3,сб дошк 2016</t>
  </si>
  <si>
    <t>№410,468 шк 2017</t>
  </si>
  <si>
    <t>110/2</t>
  </si>
  <si>
    <t>Фрикадельки куриные в молочном соусе</t>
  </si>
  <si>
    <t>№ 325 сб дошк 2016</t>
  </si>
  <si>
    <t>150/30</t>
  </si>
  <si>
    <t>2</t>
  </si>
  <si>
    <t>150/50</t>
  </si>
  <si>
    <t>фарш говяжий</t>
  </si>
  <si>
    <t>масса рагу с фаршем</t>
  </si>
  <si>
    <t>Рагу из овощей с мясным фаршем</t>
  </si>
  <si>
    <t>110/40</t>
  </si>
  <si>
    <t>Вермишель отварная с маслом сливочным</t>
  </si>
  <si>
    <t>Макаронные изделия отварные с сыром</t>
  </si>
  <si>
    <t>сыр голландский</t>
  </si>
  <si>
    <t>№204 Сб шк 2017</t>
  </si>
  <si>
    <t>140/3</t>
  </si>
  <si>
    <t>УПЛОТНЕННЫЙ ПОЛДНИК</t>
  </si>
  <si>
    <t>№418 Дели2016</t>
  </si>
  <si>
    <t>Крупа ячневая</t>
  </si>
  <si>
    <t>Кисель</t>
  </si>
  <si>
    <t>№ 648, сб шк2004</t>
  </si>
  <si>
    <t>Кисель-концентрат</t>
  </si>
  <si>
    <t>150/10/6</t>
  </si>
  <si>
    <t>№648 сбшк2004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</si>
  <si>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</si>
  <si>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r>
      <t>1.1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</si>
  <si>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</si>
  <si>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2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</si>
  <si>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2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</si>
  <si>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</si>
  <si>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</si>
  <si>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</si>
  <si>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</si>
  <si>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</si>
  <si>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</si>
  <si>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</si>
  <si>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Салат из зеленого горошка к/с</t>
  </si>
  <si>
    <t>зеленый горошек к/с</t>
  </si>
  <si>
    <t>№10 СБ дошк 2016</t>
  </si>
  <si>
    <t>180/5</t>
  </si>
  <si>
    <t>яблоки</t>
  </si>
  <si>
    <t>140/4</t>
  </si>
  <si>
    <t>170/6</t>
  </si>
  <si>
    <t>Каша ячневая молочная с маслом сливочным</t>
  </si>
  <si>
    <t>ТТК №10Д</t>
  </si>
  <si>
    <r>
      <rPr>
        <b/>
        <sz val="12"/>
        <color theme="1"/>
        <rFont val="Times New Roman"/>
        <family val="1"/>
        <charset val="204"/>
      </rPr>
      <t>(</t>
    </r>
    <r>
      <rPr>
        <sz val="12"/>
        <color theme="1"/>
        <rFont val="Times New Roman"/>
        <family val="1"/>
        <charset val="204"/>
      </rPr>
      <t xml:space="preserve">яблоки,или </t>
    </r>
    <r>
      <rPr>
        <b/>
        <sz val="12"/>
        <color theme="1"/>
        <rFont val="Times New Roman"/>
        <family val="1"/>
        <charset val="204"/>
      </rPr>
      <t>апельсин</t>
    </r>
    <r>
      <rPr>
        <sz val="12"/>
        <color theme="1"/>
        <rFont val="Times New Roman"/>
        <family val="1"/>
        <charset val="204"/>
      </rPr>
      <t>, или банан,или мандарин )</t>
    </r>
  </si>
  <si>
    <t>№36, сб дошк2016</t>
  </si>
  <si>
    <t>свекла</t>
  </si>
  <si>
    <t>Напиток из шиповника</t>
  </si>
  <si>
    <t>№399 сб дошк 2016</t>
  </si>
  <si>
    <t>шиповник</t>
  </si>
  <si>
    <t xml:space="preserve">шиповник </t>
  </si>
  <si>
    <t>Сыр порционно</t>
  </si>
  <si>
    <t>сыр</t>
  </si>
  <si>
    <t>№15 сб шк2017</t>
  </si>
  <si>
    <t>Салат из кукурузы к/с</t>
  </si>
  <si>
    <t>кукуруза кс</t>
  </si>
  <si>
    <t>Жаркое из отварной птицы по-домашнему</t>
  </si>
  <si>
    <t>ТТК 580/а от 24.06.2020</t>
  </si>
  <si>
    <t>масса готовой мякоти птицы</t>
  </si>
  <si>
    <t>Жаркое из птицы по-домашнему</t>
  </si>
  <si>
    <r>
      <rPr>
        <b/>
        <sz val="10"/>
        <color theme="1"/>
        <rFont val="Times New Roman"/>
        <family val="1"/>
        <charset val="204"/>
      </rPr>
      <t>(яблоки</t>
    </r>
    <r>
      <rPr>
        <sz val="10"/>
        <color theme="1"/>
        <rFont val="Times New Roman"/>
        <family val="1"/>
        <charset val="204"/>
      </rPr>
      <t>,или апельсин, или банан,или мандарин )</t>
    </r>
  </si>
  <si>
    <t>№73,сб дошк 2016</t>
  </si>
  <si>
    <t>Сб дошк,2016 №12</t>
  </si>
  <si>
    <t>Сб дошк 2016 №12</t>
  </si>
  <si>
    <r>
      <t xml:space="preserve">(яблоки,или </t>
    </r>
    <r>
      <rPr>
        <b/>
        <sz val="10"/>
        <color theme="1"/>
        <rFont val="Times New Roman"/>
        <family val="1"/>
        <charset val="204"/>
      </rPr>
      <t>апельсин,</t>
    </r>
    <r>
      <rPr>
        <sz val="10"/>
        <color theme="1"/>
        <rFont val="Times New Roman"/>
        <family val="1"/>
        <charset val="204"/>
      </rPr>
      <t xml:space="preserve"> или банан,или мандарин )</t>
    </r>
  </si>
  <si>
    <t>Омлет с сыром</t>
  </si>
  <si>
    <r>
      <t>(</t>
    </r>
    <r>
      <rPr>
        <b/>
        <sz val="12"/>
        <color theme="1"/>
        <rFont val="Times New Roman"/>
        <family val="1"/>
        <charset val="204"/>
      </rPr>
      <t>Кефир</t>
    </r>
    <r>
      <rPr>
        <sz val="12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</si>
  <si>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</t>
    </r>
    <r>
      <rPr>
        <b/>
        <sz val="12"/>
        <color theme="1"/>
        <rFont val="Times New Roman"/>
        <family val="1"/>
        <charset val="204"/>
      </rPr>
      <t>,ряженка</t>
    </r>
    <r>
      <rPr>
        <sz val="12"/>
        <color theme="1"/>
        <rFont val="Times New Roman"/>
        <family val="1"/>
        <charset val="204"/>
      </rPr>
      <t>,катык,напиток ацидофильный/йогурт)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</si>
  <si>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ацидофильный/йогурт)</t>
    </r>
  </si>
  <si>
    <t>№91,128 сб дошк 2016</t>
  </si>
  <si>
    <t>клецки:</t>
  </si>
  <si>
    <t>масса готовых клецек</t>
  </si>
  <si>
    <t>Компот из яблок</t>
  </si>
  <si>
    <t>мандарины</t>
  </si>
  <si>
    <t>Капуста тушеная</t>
  </si>
  <si>
    <t>№354 сбдошк2016</t>
  </si>
  <si>
    <t>№ 303 сб шк 2017</t>
  </si>
  <si>
    <t>ПОЛДНИК</t>
  </si>
  <si>
    <t>УЖИН</t>
  </si>
  <si>
    <t>25/10/5</t>
  </si>
  <si>
    <t>160/13,5</t>
  </si>
  <si>
    <t xml:space="preserve"> ПОЛДНИК</t>
  </si>
  <si>
    <t>В среднем на 1 ребенка в день</t>
  </si>
  <si>
    <t>30/15/5</t>
  </si>
  <si>
    <t>Салат из моркови припущенной с яблоками</t>
  </si>
  <si>
    <t>СБ дошк.2016 №39</t>
  </si>
  <si>
    <t>масса припущенной моркови</t>
  </si>
  <si>
    <t>Суп картофельный с вермишелью и с мясными фрикадельками</t>
  </si>
  <si>
    <t>Вермишель</t>
  </si>
  <si>
    <t>№63 сб дошк2016</t>
  </si>
  <si>
    <t>Борщ  со свежей капустой, картофелем на курином (костном) бульоне, со сметаной</t>
  </si>
  <si>
    <t>Запеканка творожная с ягодным соусом</t>
  </si>
  <si>
    <t>соус ягодный</t>
  </si>
  <si>
    <t>кисель концентрат</t>
  </si>
  <si>
    <t>крахмал</t>
  </si>
  <si>
    <r>
      <rPr>
        <b/>
        <sz val="11"/>
        <color theme="1"/>
        <rFont val="Times New Roman"/>
        <family val="1"/>
        <charset val="204"/>
      </rPr>
      <t>(яблоки</t>
    </r>
    <r>
      <rPr>
        <sz val="11"/>
        <color theme="1"/>
        <rFont val="Times New Roman"/>
        <family val="1"/>
        <charset val="204"/>
      </rPr>
      <t>,или апельсин, или банан,или мандарин )</t>
    </r>
  </si>
  <si>
    <t>Суп картофельный с пшенной крупой на мясном бульоне</t>
  </si>
  <si>
    <t>Плов из отварной говядины</t>
  </si>
  <si>
    <t>говядина б/к (лопатка)</t>
  </si>
  <si>
    <t>масса отварной говядины</t>
  </si>
  <si>
    <t>Плов из  отварной говядины</t>
  </si>
  <si>
    <t>Напиток из вишни</t>
  </si>
  <si>
    <t xml:space="preserve">Напиток из вишни </t>
  </si>
  <si>
    <t>вишня с/м</t>
  </si>
  <si>
    <t xml:space="preserve">ттк </t>
  </si>
  <si>
    <t>Салат из свеклы отварной с яблоками</t>
  </si>
  <si>
    <t>Суп картофельный с горохом на курином (костном) бульоне</t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</si>
  <si>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ацидофильный)</t>
    </r>
  </si>
  <si>
    <r>
      <t>(Кефир</t>
    </r>
    <r>
      <rPr>
        <b/>
        <sz val="12"/>
        <color theme="1"/>
        <rFont val="Times New Roman"/>
        <family val="1"/>
        <charset val="204"/>
      </rPr>
      <t>,</t>
    </r>
    <r>
      <rPr>
        <sz val="12"/>
        <color theme="1"/>
        <rFont val="Times New Roman"/>
        <family val="1"/>
        <charset val="204"/>
      </rPr>
      <t>ряженка,катык,</t>
    </r>
    <r>
      <rPr>
        <b/>
        <sz val="12"/>
        <color theme="1"/>
        <rFont val="Times New Roman"/>
        <family val="1"/>
        <charset val="204"/>
      </rPr>
      <t>напиток ацидофильный)</t>
    </r>
  </si>
  <si>
    <t>Суп молочный с вермишелью</t>
  </si>
  <si>
    <t>№100,сб дошк 2016</t>
  </si>
  <si>
    <t>№100, сбшк2016</t>
  </si>
  <si>
    <t>150/10/5</t>
  </si>
  <si>
    <t>Суп из овощей на мясном бульоне со сметаной</t>
  </si>
  <si>
    <t>Гуляш из отварной говядины</t>
  </si>
  <si>
    <t>30/30</t>
  </si>
  <si>
    <t>293 сб дошк 2016</t>
  </si>
  <si>
    <t>говядина (лопатка б/к)</t>
  </si>
  <si>
    <t>40/40</t>
  </si>
  <si>
    <t xml:space="preserve">Рис отварной рассыпчатый </t>
  </si>
  <si>
    <t>Рис отварной рассыпчатый</t>
  </si>
  <si>
    <t>Запеканка картофельная с мясом птицы со сметанным соусом</t>
  </si>
  <si>
    <t>масса готового куриного фарша</t>
  </si>
  <si>
    <t>Рассольник Домашний с куриными фрикадельками, со сметаной</t>
  </si>
  <si>
    <t>яйцо куриное</t>
  </si>
  <si>
    <t>№81 СБ дошк 2016</t>
  </si>
  <si>
    <t>0,5</t>
  </si>
  <si>
    <t>17,5</t>
  </si>
  <si>
    <t>11,97</t>
  </si>
  <si>
    <t>1,19</t>
  </si>
  <si>
    <t>0,96</t>
  </si>
  <si>
    <t>0,1</t>
  </si>
  <si>
    <t>180/15/7</t>
  </si>
  <si>
    <t>7</t>
  </si>
  <si>
    <t>0,7</t>
  </si>
  <si>
    <t>17,96</t>
  </si>
  <si>
    <t>26,33</t>
  </si>
  <si>
    <t>1,79</t>
  </si>
  <si>
    <t>1,44</t>
  </si>
  <si>
    <t>1,5</t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</si>
  <si>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ацидофильный)</t>
    </r>
  </si>
  <si>
    <r>
      <t>(кефир,ряженка,</t>
    </r>
    <r>
      <rPr>
        <b/>
        <sz val="12"/>
        <color theme="1"/>
        <rFont val="Times New Roman"/>
        <family val="1"/>
        <charset val="204"/>
      </rPr>
      <t>катык</t>
    </r>
    <r>
      <rPr>
        <sz val="12"/>
        <color theme="1"/>
        <rFont val="Times New Roman"/>
        <family val="1"/>
        <charset val="204"/>
      </rPr>
      <t>, напиток ацидофильный)</t>
    </r>
  </si>
  <si>
    <t>Вареники ленивые со сметанным соусом</t>
  </si>
  <si>
    <t>Каша рисовая молочная с маслом сливочным</t>
  </si>
  <si>
    <t>ТТК №8Д</t>
  </si>
  <si>
    <t>Суп картофельный с клецками на курином бульоне с мясными фрикадельками</t>
  </si>
  <si>
    <t>масса полуфабриката фрикаделек</t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</si>
  <si>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ацидофильный)</t>
    </r>
  </si>
  <si>
    <r>
      <rPr>
        <b/>
        <sz val="12"/>
        <color theme="1"/>
        <rFont val="Times New Roman"/>
        <family val="1"/>
        <charset val="204"/>
      </rPr>
      <t>(Кефир</t>
    </r>
    <r>
      <rPr>
        <sz val="12"/>
        <color theme="1"/>
        <rFont val="Times New Roman"/>
        <family val="1"/>
        <charset val="204"/>
      </rPr>
      <t>,ряженка,катык,напиток ацидофильный)</t>
    </r>
  </si>
  <si>
    <t>Щи  со свежей капустой с картофелем на курином бульоне, с куриными фрикадельками и со сметаной</t>
  </si>
  <si>
    <t>Напиток из цитрусов</t>
  </si>
  <si>
    <t xml:space="preserve">или апельсины </t>
  </si>
  <si>
    <t>№392 СБ дошк 2016</t>
  </si>
  <si>
    <t>Суп картофельный с фасолью на курином бульоне, с мясом птицы</t>
  </si>
  <si>
    <t>масса отварной птицы</t>
  </si>
  <si>
    <t>фасоль</t>
  </si>
  <si>
    <t>№87 сб дошк2016</t>
  </si>
  <si>
    <t>191,3</t>
  </si>
  <si>
    <t>182,1</t>
  </si>
  <si>
    <t>Запеканка картофельная с рыбой</t>
  </si>
  <si>
    <t xml:space="preserve">Королевская ватрушка </t>
  </si>
  <si>
    <t>Суп-лапша домашняя на курином бульоне с мясом птицы</t>
  </si>
  <si>
    <t>мука пшеничная в/с</t>
  </si>
  <si>
    <t>Согласно Партнер г.Уфа №248</t>
  </si>
  <si>
    <t>рыба (минтая ПБГ)</t>
  </si>
  <si>
    <t>143,45</t>
  </si>
  <si>
    <t>136,6</t>
  </si>
  <si>
    <t>масса готового рыбного фарша</t>
  </si>
  <si>
    <t>ТТК</t>
  </si>
  <si>
    <t xml:space="preserve">ТТК </t>
  </si>
  <si>
    <t>Согласовано</t>
  </si>
  <si>
    <t>Руководитель дошкольной образовательной  организации</t>
  </si>
  <si>
    <t>___________Рахматуллин Р.Р.</t>
  </si>
  <si>
    <t>В1,мг</t>
  </si>
  <si>
    <t>С,мг</t>
  </si>
  <si>
    <t>A,мкг</t>
  </si>
  <si>
    <t>Е,мг</t>
  </si>
  <si>
    <t>Ca</t>
  </si>
  <si>
    <t>P</t>
  </si>
  <si>
    <t>Mg</t>
  </si>
  <si>
    <t>Fe</t>
  </si>
  <si>
    <t>2-ой ЗАВТРАК</t>
  </si>
  <si>
    <t>Суп вермишелевый с картофелем и с мясными фрикадельками</t>
  </si>
  <si>
    <t>№148 , 366 сб дошк 2016</t>
  </si>
  <si>
    <t>№73,128,сб дошк 2016</t>
  </si>
  <si>
    <t>№12, сб дошк2016</t>
  </si>
  <si>
    <t>Суп-лапша домашняя на курином бульоне, с мясом птицы</t>
  </si>
  <si>
    <t>№148 сбдошк2016</t>
  </si>
  <si>
    <t>с 12 - часовым  пребыванием от 1 до 3-х лет</t>
  </si>
  <si>
    <t>Вафли</t>
  </si>
  <si>
    <t xml:space="preserve">Пудинг рыбный </t>
  </si>
  <si>
    <t>45/15</t>
  </si>
  <si>
    <t xml:space="preserve">Пюре картофельное </t>
  </si>
  <si>
    <t>№411 сб дошк 2016</t>
  </si>
  <si>
    <r>
      <rPr>
        <b/>
        <sz val="11"/>
        <color theme="1"/>
        <rFont val="Times New Roman"/>
        <family val="1"/>
        <charset val="204"/>
      </rPr>
      <t>(Кефир</t>
    </r>
    <r>
      <rPr>
        <sz val="11"/>
        <color theme="1"/>
        <rFont val="Times New Roman"/>
        <family val="1"/>
        <charset val="204"/>
      </rPr>
      <t>,ряженка,катык, йогурт/напиток ацидофильный)</t>
    </r>
  </si>
  <si>
    <t>№63,сбшк2016</t>
  </si>
  <si>
    <r>
      <t>(Кефир,</t>
    </r>
    <r>
      <rPr>
        <b/>
        <sz val="11"/>
        <color theme="1"/>
        <rFont val="Times New Roman"/>
        <family val="1"/>
        <charset val="204"/>
      </rPr>
      <t>ряженка</t>
    </r>
    <r>
      <rPr>
        <sz val="11"/>
        <color theme="1"/>
        <rFont val="Times New Roman"/>
        <family val="1"/>
        <charset val="204"/>
      </rPr>
      <t>,катык, йогурт/напиток ацидофильный)</t>
    </r>
  </si>
  <si>
    <t>№386 Сб дошк 2017</t>
  </si>
  <si>
    <t>ИТОГО:</t>
  </si>
  <si>
    <t>Печенье</t>
  </si>
  <si>
    <t xml:space="preserve">Фрикадельки рыбные отварные </t>
  </si>
  <si>
    <t>Картофель тушеный с овощами в соусе</t>
  </si>
  <si>
    <r>
      <t xml:space="preserve">(яблоки,или </t>
    </r>
    <r>
      <rPr>
        <b/>
        <sz val="11"/>
        <color theme="1"/>
        <rFont val="Times New Roman"/>
        <family val="1"/>
        <charset val="204"/>
      </rPr>
      <t>апельсин</t>
    </r>
    <r>
      <rPr>
        <sz val="11"/>
        <color theme="1"/>
        <rFont val="Times New Roman"/>
        <family val="1"/>
        <charset val="204"/>
      </rPr>
      <t>, или банан,или мандарин)</t>
    </r>
  </si>
  <si>
    <r>
      <t>(кефир,ряженка,катык,</t>
    </r>
    <r>
      <rPr>
        <b/>
        <sz val="11"/>
        <color theme="1"/>
        <rFont val="Times New Roman"/>
        <family val="1"/>
        <charset val="204"/>
      </rPr>
      <t>напиток ацидофильный)</t>
    </r>
  </si>
  <si>
    <r>
      <t>(кефир,ряженка</t>
    </r>
    <r>
      <rPr>
        <b/>
        <sz val="11"/>
        <color theme="1"/>
        <rFont val="Times New Roman"/>
        <family val="1"/>
        <charset val="204"/>
      </rPr>
      <t>,катык</t>
    </r>
    <r>
      <rPr>
        <sz val="11"/>
        <color theme="1"/>
        <rFont val="Times New Roman"/>
        <family val="1"/>
        <charset val="204"/>
      </rPr>
      <t>, напиток ацидофильный)</t>
    </r>
  </si>
  <si>
    <t>№ 217,330 сб шк 2017</t>
  </si>
  <si>
    <t>соус</t>
  </si>
  <si>
    <t>№73, 128сб дошк 2016</t>
  </si>
  <si>
    <t>прослойка:</t>
  </si>
  <si>
    <t>№319, 372 Сб дошк 2016</t>
  </si>
  <si>
    <r>
      <t>(кефир,ряженка,катык,</t>
    </r>
    <r>
      <rPr>
        <b/>
        <sz val="11"/>
        <rFont val="Times New Roman"/>
        <family val="1"/>
        <charset val="204"/>
      </rPr>
      <t>напиток ацидофильный)</t>
    </r>
  </si>
  <si>
    <t>с 12 - часовым  пребыванием от 3-х лет до 7 лет</t>
  </si>
  <si>
    <t xml:space="preserve">в ассортименте </t>
  </si>
  <si>
    <t>Ужин:</t>
  </si>
  <si>
    <t>180</t>
  </si>
  <si>
    <t>15</t>
  </si>
  <si>
    <t>60</t>
  </si>
  <si>
    <r>
      <rPr>
        <b/>
        <sz val="12"/>
        <color theme="1"/>
        <rFont val="Times New Roman"/>
        <family val="1"/>
        <charset val="204"/>
      </rPr>
      <t>(Кефир</t>
    </r>
    <r>
      <rPr>
        <sz val="12"/>
        <color theme="1"/>
        <rFont val="Times New Roman"/>
        <family val="1"/>
        <charset val="204"/>
      </rPr>
      <t>,ряженка,катык, йогурт/напиток ацидофильный)</t>
    </r>
  </si>
  <si>
    <r>
      <t>(Кефир,</t>
    </r>
    <r>
      <rPr>
        <b/>
        <sz val="12"/>
        <color theme="1"/>
        <rFont val="Times New Roman"/>
        <family val="1"/>
        <charset val="204"/>
      </rPr>
      <t>ряженка</t>
    </r>
    <r>
      <rPr>
        <sz val="12"/>
        <color theme="1"/>
        <rFont val="Times New Roman"/>
        <family val="1"/>
        <charset val="204"/>
      </rPr>
      <t>,катык, йогурт/напиток ацидофильный)</t>
    </r>
  </si>
  <si>
    <r>
      <t xml:space="preserve">(яблоки,или </t>
    </r>
    <r>
      <rPr>
        <b/>
        <sz val="12"/>
        <color theme="1"/>
        <rFont val="Times New Roman"/>
        <family val="1"/>
        <charset val="204"/>
      </rPr>
      <t>апельсин</t>
    </r>
    <r>
      <rPr>
        <sz val="12"/>
        <color theme="1"/>
        <rFont val="Times New Roman"/>
        <family val="1"/>
        <charset val="204"/>
      </rPr>
      <t>, или банан,или мандарин)</t>
    </r>
  </si>
  <si>
    <r>
      <t>(кефир,ряженка,катык,</t>
    </r>
    <r>
      <rPr>
        <b/>
        <sz val="12"/>
        <color theme="1"/>
        <rFont val="Times New Roman"/>
        <family val="1"/>
        <charset val="204"/>
      </rPr>
      <t>напиток ацидофильный)</t>
    </r>
  </si>
  <si>
    <r>
      <t>(кефир,ряженка</t>
    </r>
    <r>
      <rPr>
        <b/>
        <sz val="12"/>
        <color theme="1"/>
        <rFont val="Times New Roman"/>
        <family val="1"/>
        <charset val="204"/>
      </rPr>
      <t>,катык</t>
    </r>
    <r>
      <rPr>
        <sz val="12"/>
        <color theme="1"/>
        <rFont val="Times New Roman"/>
        <family val="1"/>
        <charset val="204"/>
      </rPr>
      <t>, напиток ацидофильный)</t>
    </r>
  </si>
  <si>
    <t>ТТК от 25.01.2023</t>
  </si>
  <si>
    <t>Томатная паста</t>
  </si>
  <si>
    <t>Борщ  со свежей капустой, картофелем на курином  бульоне, со сметаной</t>
  </si>
  <si>
    <t>Борщ  со свежей капустой, картофелем на курином бульоне,со сметаной</t>
  </si>
  <si>
    <t>ТТК 810 от 15.02.2023</t>
  </si>
  <si>
    <t>посыпка низ:</t>
  </si>
  <si>
    <t>творожная начинка</t>
  </si>
  <si>
    <t>№ 243,244 сб дошк 2016</t>
  </si>
  <si>
    <t>Помидоры свежие порционно</t>
  </si>
  <si>
    <t>№71 сб шк 2017</t>
  </si>
  <si>
    <t>помидоры свежие</t>
  </si>
  <si>
    <t>Огурцы свежие порционно</t>
  </si>
  <si>
    <t>№71 сб 2017</t>
  </si>
  <si>
    <t>Огурцы</t>
  </si>
  <si>
    <t>огурцы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</si>
</sst>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₽_-;\-* #,##0.00\ _₽_-;_-* &quot;-&quot;??\ _₽_-;_-@_-"/>
    <numFmt numFmtId="164" formatCode="0.0"/>
    <numFmt numFmtId="165" formatCode="0.00;[Red]0.00"/>
    <numFmt numFmtId="166" formatCode="0.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43" fontId="1" fillId="0" borderId="0" applyFont="0" applyFill="0" applyBorder="0" applyAlignment="0" applyProtection="0"/>
  </cellStyleXfs>
  <cellXfs count="1229">
    <xf numFmtId="0" fontId="0" fillId="0" borderId="0" xfId="0"/>
    <xf numFmtId="0" fontId="2" fillId="0" borderId="0" xfId="0" applyFont="1" applyFill="1" applyAlignment="1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2" fontId="3" fillId="0" borderId="11" xfId="0" applyNumberFormat="1" applyFont="1" applyFill="1" applyBorder="1" applyAlignment="1">
      <alignment wrapText="1"/>
    </xf>
    <xf numFmtId="0" fontId="3" fillId="2" borderId="5" xfId="0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0" fontId="3" fillId="0" borderId="5" xfId="0" applyFont="1" applyFill="1" applyBorder="1" applyAlignment="1">
      <alignment horizontal="center" wrapText="1"/>
    </xf>
    <xf numFmtId="0" fontId="3" fillId="0" borderId="12" xfId="0" applyFont="1" applyFill="1" applyBorder="1" applyAlignment="1">
      <alignment wrapText="1"/>
    </xf>
    <xf numFmtId="2" fontId="2" fillId="0" borderId="9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wrapText="1"/>
    </xf>
    <xf numFmtId="0" fontId="3" fillId="0" borderId="18" xfId="0" applyNumberFormat="1" applyFont="1" applyFill="1" applyBorder="1" applyAlignment="1">
      <alignment horizontal="center" wrapText="1"/>
    </xf>
    <xf numFmtId="0" fontId="3" fillId="0" borderId="5" xfId="0" applyNumberFormat="1" applyFont="1" applyFill="1" applyBorder="1" applyAlignment="1">
      <alignment wrapText="1"/>
    </xf>
    <xf numFmtId="0" fontId="3" fillId="0" borderId="6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2" fontId="3" fillId="0" borderId="16" xfId="0" applyNumberFormat="1" applyFont="1" applyFill="1" applyBorder="1" applyAlignment="1">
      <alignment horizontal="center" wrapText="1"/>
    </xf>
    <xf numFmtId="2" fontId="2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2" borderId="0" xfId="0" applyFont="1" applyFill="1" applyBorder="1" applyAlignment="1">
      <alignment wrapText="1"/>
    </xf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12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/>
    </xf>
    <xf numFmtId="2" fontId="3" fillId="0" borderId="0" xfId="0" applyNumberFormat="1" applyFont="1" applyFill="1" applyAlignment="1">
      <alignment horizontal="right"/>
    </xf>
    <xf numFmtId="2" fontId="2" fillId="0" borderId="0" xfId="0" applyNumberFormat="1" applyFont="1" applyFill="1" applyAlignment="1">
      <alignment horizontal="right"/>
    </xf>
    <xf numFmtId="0" fontId="5" fillId="0" borderId="0" xfId="0" applyFont="1"/>
    <xf numFmtId="2" fontId="2" fillId="0" borderId="0" xfId="0" applyNumberFormat="1" applyFont="1" applyFill="1" applyAlignment="1">
      <alignment horizontal="left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top" wrapText="1"/>
    </xf>
    <xf numFmtId="0" fontId="3" fillId="0" borderId="6" xfId="0" applyNumberFormat="1" applyFont="1" applyFill="1" applyBorder="1" applyAlignment="1">
      <alignment horizontal="center" vertical="top" wrapText="1"/>
    </xf>
    <xf numFmtId="2" fontId="3" fillId="0" borderId="11" xfId="0" applyNumberFormat="1" applyFont="1" applyFill="1" applyBorder="1" applyAlignment="1">
      <alignment horizontal="center" vertical="top" wrapText="1"/>
    </xf>
    <xf numFmtId="2" fontId="3" fillId="0" borderId="13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164" fontId="3" fillId="0" borderId="0" xfId="0" applyNumberFormat="1" applyFont="1" applyFill="1" applyBorder="1" applyAlignment="1">
      <alignment horizontal="center" wrapText="1"/>
    </xf>
    <xf numFmtId="0" fontId="2" fillId="0" borderId="2" xfId="0" applyFont="1" applyFill="1" applyBorder="1"/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0" xfId="0" applyNumberFormat="1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right" wrapText="1"/>
    </xf>
    <xf numFmtId="2" fontId="2" fillId="0" borderId="6" xfId="0" applyNumberFormat="1" applyFont="1" applyFill="1" applyBorder="1" applyAlignment="1">
      <alignment horizontal="center" wrapText="1"/>
    </xf>
    <xf numFmtId="0" fontId="2" fillId="2" borderId="15" xfId="0" applyFont="1" applyFill="1" applyBorder="1" applyAlignment="1">
      <alignment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0" fontId="2" fillId="0" borderId="8" xfId="0" applyNumberFormat="1" applyFont="1" applyFill="1" applyBorder="1" applyAlignment="1">
      <alignment wrapText="1"/>
    </xf>
    <xf numFmtId="2" fontId="3" fillId="0" borderId="0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left"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horizontal="center" wrapText="1"/>
    </xf>
    <xf numFmtId="0" fontId="3" fillId="2" borderId="5" xfId="0" applyFont="1" applyFill="1" applyBorder="1" applyAlignment="1">
      <alignment vertical="center" wrapText="1"/>
    </xf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wrapText="1"/>
    </xf>
    <xf numFmtId="0" fontId="6" fillId="0" borderId="9" xfId="0" applyFont="1" applyFill="1" applyBorder="1" applyAlignment="1">
      <alignment horizontal="center" wrapText="1"/>
    </xf>
    <xf numFmtId="0" fontId="3" fillId="0" borderId="12" xfId="0" applyNumberFormat="1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9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wrapText="1"/>
    </xf>
    <xf numFmtId="49" fontId="3" fillId="0" borderId="3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right" wrapText="1"/>
    </xf>
    <xf numFmtId="3" fontId="3" fillId="0" borderId="6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2" fillId="0" borderId="0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wrapText="1"/>
    </xf>
    <xf numFmtId="2" fontId="3" fillId="0" borderId="2" xfId="0" applyNumberFormat="1" applyFont="1" applyFill="1" applyBorder="1" applyAlignment="1">
      <alignment horizontal="right" wrapText="1"/>
    </xf>
    <xf numFmtId="164" fontId="3" fillId="0" borderId="5" xfId="0" applyNumberFormat="1" applyFont="1" applyFill="1" applyBorder="1" applyAlignment="1">
      <alignment horizontal="center" wrapText="1"/>
    </xf>
    <xf numFmtId="0" fontId="6" fillId="0" borderId="0" xfId="0" applyFont="1" applyFill="1"/>
    <xf numFmtId="2" fontId="3" fillId="2" borderId="0" xfId="0" applyNumberFormat="1" applyFont="1" applyFill="1" applyBorder="1" applyAlignment="1">
      <alignment horizontal="center" vertical="center" wrapText="1"/>
    </xf>
    <xf numFmtId="2" fontId="3" fillId="2" borderId="6" xfId="0" applyNumberFormat="1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9" fillId="0" borderId="0" xfId="0" applyNumberFormat="1" applyFont="1" applyFill="1" applyAlignment="1"/>
    <xf numFmtId="0" fontId="9" fillId="0" borderId="0" xfId="0" applyFont="1" applyFill="1" applyAlignment="1">
      <alignment wrapText="1"/>
    </xf>
    <xf numFmtId="2" fontId="8" fillId="0" borderId="0" xfId="0" applyNumberFormat="1" applyFont="1" applyFill="1" applyAlignment="1">
      <alignment horizontal="left"/>
    </xf>
    <xf numFmtId="0" fontId="9" fillId="0" borderId="0" xfId="0" applyFont="1" applyFill="1" applyBorder="1" applyAlignment="1"/>
    <xf numFmtId="0" fontId="11" fillId="0" borderId="0" xfId="0" applyNumberFormat="1" applyFont="1" applyFill="1" applyBorder="1" applyAlignment="1"/>
    <xf numFmtId="0" fontId="11" fillId="0" borderId="0" xfId="0" applyNumberFormat="1" applyFont="1" applyFill="1" applyAlignment="1"/>
    <xf numFmtId="2" fontId="11" fillId="0" borderId="0" xfId="0" applyNumberFormat="1" applyFont="1" applyFill="1" applyAlignment="1"/>
    <xf numFmtId="2" fontId="9" fillId="0" borderId="0" xfId="0" applyNumberFormat="1" applyFont="1" applyFill="1" applyBorder="1" applyAlignment="1"/>
    <xf numFmtId="164" fontId="9" fillId="0" borderId="0" xfId="0" applyNumberFormat="1" applyFont="1" applyFill="1" applyBorder="1" applyAlignment="1"/>
    <xf numFmtId="0" fontId="11" fillId="0" borderId="0" xfId="0" applyFont="1" applyFill="1" applyBorder="1" applyAlignment="1"/>
    <xf numFmtId="0" fontId="11" fillId="0" borderId="0" xfId="0" applyFont="1" applyFill="1" applyAlignment="1"/>
    <xf numFmtId="2" fontId="11" fillId="0" borderId="0" xfId="0" applyNumberFormat="1" applyFont="1" applyFill="1" applyAlignment="1">
      <alignment horizontal="center"/>
    </xf>
    <xf numFmtId="0" fontId="11" fillId="0" borderId="0" xfId="0" applyNumberFormat="1" applyFont="1" applyFill="1" applyAlignment="1">
      <alignment horizontal="center"/>
    </xf>
    <xf numFmtId="0" fontId="11" fillId="0" borderId="0" xfId="0" applyFont="1" applyFill="1" applyBorder="1" applyAlignment="1">
      <alignment wrapText="1"/>
    </xf>
    <xf numFmtId="0" fontId="11" fillId="0" borderId="8" xfId="0" applyFont="1" applyFill="1" applyBorder="1" applyAlignment="1">
      <alignment wrapText="1"/>
    </xf>
    <xf numFmtId="0" fontId="11" fillId="0" borderId="0" xfId="0" applyFont="1" applyFill="1" applyAlignment="1">
      <alignment wrapText="1"/>
    </xf>
    <xf numFmtId="2" fontId="9" fillId="0" borderId="0" xfId="0" applyNumberFormat="1" applyFont="1" applyFill="1" applyAlignment="1">
      <alignment wrapText="1"/>
    </xf>
    <xf numFmtId="0" fontId="9" fillId="0" borderId="0" xfId="0" applyNumberFormat="1" applyFont="1" applyFill="1" applyAlignment="1">
      <alignment wrapText="1"/>
    </xf>
    <xf numFmtId="0" fontId="9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left" wrapText="1"/>
    </xf>
    <xf numFmtId="0" fontId="9" fillId="0" borderId="0" xfId="0" applyFont="1" applyFill="1" applyBorder="1" applyAlignment="1">
      <alignment wrapText="1"/>
    </xf>
    <xf numFmtId="0" fontId="9" fillId="0" borderId="6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wrapText="1"/>
    </xf>
    <xf numFmtId="0" fontId="9" fillId="0" borderId="13" xfId="0" applyFont="1" applyFill="1" applyBorder="1" applyAlignment="1">
      <alignment horizontal="center" wrapText="1"/>
    </xf>
    <xf numFmtId="2" fontId="9" fillId="0" borderId="7" xfId="0" applyNumberFormat="1" applyFont="1" applyFill="1" applyBorder="1" applyAlignment="1">
      <alignment horizontal="center" wrapText="1"/>
    </xf>
    <xf numFmtId="2" fontId="9" fillId="0" borderId="8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wrapText="1"/>
    </xf>
    <xf numFmtId="2" fontId="9" fillId="0" borderId="0" xfId="0" applyNumberFormat="1" applyFont="1" applyFill="1" applyBorder="1" applyAlignment="1">
      <alignment wrapText="1"/>
    </xf>
    <xf numFmtId="0" fontId="9" fillId="0" borderId="8" xfId="0" applyFont="1" applyFill="1" applyBorder="1" applyAlignment="1">
      <alignment wrapText="1"/>
    </xf>
    <xf numFmtId="0" fontId="9" fillId="0" borderId="9" xfId="0" applyFont="1" applyFill="1" applyBorder="1" applyAlignment="1">
      <alignment horizontal="center" wrapText="1"/>
    </xf>
    <xf numFmtId="2" fontId="9" fillId="0" borderId="9" xfId="0" applyNumberFormat="1" applyFont="1" applyFill="1" applyBorder="1" applyAlignment="1">
      <alignment horizontal="center" wrapText="1"/>
    </xf>
    <xf numFmtId="2" fontId="9" fillId="0" borderId="12" xfId="0" applyNumberFormat="1" applyFont="1" applyFill="1" applyBorder="1" applyAlignment="1">
      <alignment horizontal="center" wrapText="1"/>
    </xf>
    <xf numFmtId="2" fontId="9" fillId="0" borderId="10" xfId="0" applyNumberFormat="1" applyFont="1" applyFill="1" applyBorder="1" applyAlignment="1">
      <alignment horizontal="center" wrapText="1"/>
    </xf>
    <xf numFmtId="0" fontId="11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wrapText="1"/>
    </xf>
    <xf numFmtId="2" fontId="9" fillId="0" borderId="5" xfId="0" applyNumberFormat="1" applyFont="1" applyFill="1" applyBorder="1" applyAlignment="1">
      <alignment wrapText="1"/>
    </xf>
    <xf numFmtId="2" fontId="9" fillId="0" borderId="3" xfId="0" applyNumberFormat="1" applyFont="1" applyFill="1" applyBorder="1" applyAlignment="1">
      <alignment wrapText="1"/>
    </xf>
    <xf numFmtId="2" fontId="9" fillId="0" borderId="11" xfId="0" applyNumberFormat="1" applyFont="1" applyFill="1" applyBorder="1" applyAlignment="1">
      <alignment wrapText="1"/>
    </xf>
    <xf numFmtId="2" fontId="9" fillId="0" borderId="1" xfId="0" applyNumberFormat="1" applyFont="1" applyFill="1" applyBorder="1" applyAlignment="1">
      <alignment wrapText="1"/>
    </xf>
    <xf numFmtId="2" fontId="9" fillId="0" borderId="5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wrapText="1"/>
    </xf>
    <xf numFmtId="2" fontId="9" fillId="0" borderId="0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wrapText="1"/>
    </xf>
    <xf numFmtId="0" fontId="9" fillId="0" borderId="6" xfId="0" applyNumberFormat="1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6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center" wrapText="1"/>
    </xf>
    <xf numFmtId="49" fontId="9" fillId="0" borderId="6" xfId="0" applyNumberFormat="1" applyFont="1" applyFill="1" applyBorder="1" applyAlignment="1">
      <alignment horizontal="center" wrapText="1"/>
    </xf>
    <xf numFmtId="0" fontId="9" fillId="0" borderId="5" xfId="0" applyNumberFormat="1" applyFont="1" applyFill="1" applyBorder="1" applyAlignment="1">
      <alignment wrapText="1"/>
    </xf>
    <xf numFmtId="0" fontId="9" fillId="0" borderId="13" xfId="0" applyNumberFormat="1" applyFont="1" applyFill="1" applyBorder="1" applyAlignment="1">
      <alignment horizontal="center" wrapText="1"/>
    </xf>
    <xf numFmtId="0" fontId="9" fillId="0" borderId="12" xfId="0" applyFont="1" applyFill="1" applyBorder="1" applyAlignment="1">
      <alignment wrapText="1"/>
    </xf>
    <xf numFmtId="0" fontId="11" fillId="0" borderId="9" xfId="0" applyFont="1" applyFill="1" applyBorder="1" applyAlignment="1">
      <alignment horizontal="center" wrapText="1"/>
    </xf>
    <xf numFmtId="0" fontId="9" fillId="0" borderId="10" xfId="0" applyFont="1" applyFill="1" applyBorder="1" applyAlignment="1">
      <alignment horizontal="center" wrapText="1"/>
    </xf>
    <xf numFmtId="2" fontId="11" fillId="0" borderId="9" xfId="0" applyNumberFormat="1" applyFont="1" applyFill="1" applyBorder="1" applyAlignment="1">
      <alignment horizontal="center" wrapText="1"/>
    </xf>
    <xf numFmtId="0" fontId="9" fillId="0" borderId="9" xfId="0" applyFont="1" applyFill="1" applyBorder="1" applyAlignment="1">
      <alignment wrapText="1"/>
    </xf>
    <xf numFmtId="0" fontId="11" fillId="0" borderId="9" xfId="0" applyNumberFormat="1" applyFont="1" applyFill="1" applyBorder="1" applyAlignment="1">
      <alignment horizontal="center" wrapText="1"/>
    </xf>
    <xf numFmtId="0" fontId="9" fillId="0" borderId="9" xfId="0" applyNumberFormat="1" applyFont="1" applyFill="1" applyBorder="1" applyAlignment="1">
      <alignment wrapText="1"/>
    </xf>
    <xf numFmtId="0" fontId="9" fillId="0" borderId="3" xfId="0" applyNumberFormat="1" applyFont="1" applyFill="1" applyBorder="1" applyAlignment="1">
      <alignment horizontal="center" wrapText="1"/>
    </xf>
    <xf numFmtId="0" fontId="9" fillId="0" borderId="1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horizontal="right" wrapText="1"/>
    </xf>
    <xf numFmtId="2" fontId="9" fillId="0" borderId="2" xfId="0" applyNumberFormat="1" applyFont="1" applyFill="1" applyBorder="1" applyAlignment="1">
      <alignment wrapText="1"/>
    </xf>
    <xf numFmtId="0" fontId="11" fillId="0" borderId="3" xfId="0" applyFont="1" applyFill="1" applyBorder="1" applyAlignment="1">
      <alignment wrapText="1"/>
    </xf>
    <xf numFmtId="49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wrapText="1"/>
    </xf>
    <xf numFmtId="164" fontId="9" fillId="0" borderId="6" xfId="0" applyNumberFormat="1" applyFont="1" applyFill="1" applyBorder="1" applyAlignment="1">
      <alignment horizontal="center" wrapText="1"/>
    </xf>
    <xf numFmtId="165" fontId="9" fillId="0" borderId="0" xfId="0" applyNumberFormat="1" applyFont="1" applyFill="1" applyBorder="1" applyAlignment="1">
      <alignment horizontal="center" wrapText="1"/>
    </xf>
    <xf numFmtId="165" fontId="9" fillId="0" borderId="6" xfId="0" applyNumberFormat="1" applyFont="1" applyFill="1" applyBorder="1" applyAlignment="1">
      <alignment horizontal="center" wrapText="1"/>
    </xf>
    <xf numFmtId="2" fontId="9" fillId="0" borderId="13" xfId="0" applyNumberFormat="1" applyFont="1" applyFill="1" applyBorder="1" applyAlignment="1">
      <alignment horizontal="center" wrapText="1"/>
    </xf>
    <xf numFmtId="0" fontId="9" fillId="0" borderId="13" xfId="0" applyFont="1" applyFill="1" applyBorder="1" applyAlignment="1">
      <alignment wrapText="1"/>
    </xf>
    <xf numFmtId="0" fontId="9" fillId="0" borderId="12" xfId="0" applyNumberFormat="1" applyFont="1" applyFill="1" applyBorder="1" applyAlignment="1">
      <alignment horizontal="center" wrapText="1"/>
    </xf>
    <xf numFmtId="0" fontId="9" fillId="0" borderId="9" xfId="0" applyNumberFormat="1" applyFont="1" applyFill="1" applyBorder="1" applyAlignment="1">
      <alignment horizontal="center" wrapText="1"/>
    </xf>
    <xf numFmtId="2" fontId="11" fillId="0" borderId="12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wrapText="1"/>
    </xf>
    <xf numFmtId="0" fontId="8" fillId="0" borderId="0" xfId="0" applyFont="1" applyFill="1" applyBorder="1"/>
    <xf numFmtId="49" fontId="9" fillId="0" borderId="6" xfId="0" applyNumberFormat="1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0" fontId="9" fillId="0" borderId="6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horizontal="center"/>
    </xf>
    <xf numFmtId="2" fontId="9" fillId="0" borderId="0" xfId="0" applyNumberFormat="1" applyFont="1" applyFill="1" applyBorder="1"/>
    <xf numFmtId="0" fontId="9" fillId="0" borderId="5" xfId="0" applyFont="1" applyFill="1" applyBorder="1"/>
    <xf numFmtId="0" fontId="9" fillId="0" borderId="0" xfId="0" applyFont="1" applyFill="1" applyBorder="1"/>
    <xf numFmtId="0" fontId="9" fillId="0" borderId="12" xfId="0" applyFont="1" applyFill="1" applyBorder="1"/>
    <xf numFmtId="2" fontId="11" fillId="0" borderId="9" xfId="0" applyNumberFormat="1" applyFont="1" applyFill="1" applyBorder="1" applyAlignment="1">
      <alignment horizontal="center"/>
    </xf>
    <xf numFmtId="0" fontId="9" fillId="0" borderId="10" xfId="0" applyNumberFormat="1" applyFont="1" applyFill="1" applyBorder="1" applyAlignment="1">
      <alignment horizontal="center"/>
    </xf>
    <xf numFmtId="0" fontId="9" fillId="0" borderId="9" xfId="0" applyNumberFormat="1" applyFont="1" applyFill="1" applyBorder="1" applyAlignment="1">
      <alignment horizontal="center"/>
    </xf>
    <xf numFmtId="2" fontId="11" fillId="0" borderId="10" xfId="0" applyNumberFormat="1" applyFont="1" applyFill="1" applyBorder="1" applyAlignment="1">
      <alignment horizontal="center"/>
    </xf>
    <xf numFmtId="0" fontId="11" fillId="0" borderId="12" xfId="0" applyFont="1" applyFill="1" applyBorder="1" applyAlignment="1">
      <alignment wrapText="1"/>
    </xf>
    <xf numFmtId="2" fontId="11" fillId="0" borderId="9" xfId="0" applyNumberFormat="1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right" wrapText="1"/>
    </xf>
    <xf numFmtId="49" fontId="9" fillId="0" borderId="0" xfId="0" applyNumberFormat="1" applyFont="1" applyFill="1" applyBorder="1" applyAlignment="1">
      <alignment horizontal="right" wrapText="1"/>
    </xf>
    <xf numFmtId="0" fontId="9" fillId="0" borderId="4" xfId="0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wrapText="1"/>
    </xf>
    <xf numFmtId="0" fontId="11" fillId="0" borderId="12" xfId="0" applyFont="1" applyFill="1" applyBorder="1" applyAlignment="1">
      <alignment horizontal="center" wrapText="1"/>
    </xf>
    <xf numFmtId="2" fontId="11" fillId="0" borderId="10" xfId="0" applyNumberFormat="1" applyFont="1" applyFill="1" applyBorder="1" applyAlignment="1">
      <alignment horizontal="center" wrapText="1"/>
    </xf>
    <xf numFmtId="0" fontId="9" fillId="0" borderId="5" xfId="0" applyNumberFormat="1" applyFont="1" applyFill="1" applyBorder="1" applyAlignment="1">
      <alignment horizontal="center"/>
    </xf>
    <xf numFmtId="2" fontId="9" fillId="0" borderId="11" xfId="0" applyNumberFormat="1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horizontal="center"/>
    </xf>
    <xf numFmtId="0" fontId="11" fillId="0" borderId="9" xfId="0" applyFont="1" applyFill="1" applyBorder="1" applyAlignment="1">
      <alignment wrapText="1"/>
    </xf>
    <xf numFmtId="49" fontId="9" fillId="0" borderId="3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right" wrapText="1"/>
    </xf>
    <xf numFmtId="1" fontId="11" fillId="0" borderId="9" xfId="0" applyNumberFormat="1" applyFont="1" applyFill="1" applyBorder="1" applyAlignment="1">
      <alignment horizontal="center" wrapText="1"/>
    </xf>
    <xf numFmtId="0" fontId="11" fillId="0" borderId="10" xfId="0" applyNumberFormat="1" applyFont="1" applyFill="1" applyBorder="1" applyAlignment="1">
      <alignment horizontal="center" wrapText="1"/>
    </xf>
    <xf numFmtId="164" fontId="9" fillId="0" borderId="5" xfId="0" applyNumberFormat="1" applyFont="1" applyFill="1" applyBorder="1" applyAlignment="1">
      <alignment horizontal="center" wrapText="1"/>
    </xf>
    <xf numFmtId="0" fontId="9" fillId="0" borderId="11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11" fillId="0" borderId="9" xfId="0" applyNumberFormat="1" applyFont="1" applyFill="1" applyBorder="1" applyAlignment="1">
      <alignment horizontal="center"/>
    </xf>
    <xf numFmtId="0" fontId="9" fillId="0" borderId="12" xfId="0" applyNumberFormat="1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 wrapText="1"/>
    </xf>
    <xf numFmtId="0" fontId="9" fillId="0" borderId="2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0" borderId="12" xfId="0" applyFont="1" applyFill="1" applyBorder="1" applyAlignment="1">
      <alignment horizontal="center" wrapText="1"/>
    </xf>
    <xf numFmtId="0" fontId="9" fillId="0" borderId="2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wrapText="1"/>
    </xf>
    <xf numFmtId="164" fontId="9" fillId="0" borderId="0" xfId="0" applyNumberFormat="1" applyFont="1" applyFill="1" applyBorder="1" applyAlignment="1">
      <alignment horizontal="center"/>
    </xf>
    <xf numFmtId="164" fontId="9" fillId="0" borderId="6" xfId="0" applyNumberFormat="1" applyFont="1" applyFill="1" applyBorder="1" applyAlignment="1">
      <alignment horizontal="center"/>
    </xf>
    <xf numFmtId="2" fontId="8" fillId="0" borderId="12" xfId="0" applyNumberFormat="1" applyFont="1" applyFill="1" applyBorder="1" applyAlignment="1">
      <alignment horizontal="center" wrapText="1"/>
    </xf>
    <xf numFmtId="0" fontId="8" fillId="0" borderId="6" xfId="0" applyNumberFormat="1" applyFont="1" applyFill="1" applyBorder="1" applyAlignment="1">
      <alignment horizontal="center" wrapText="1"/>
    </xf>
    <xf numFmtId="49" fontId="8" fillId="0" borderId="0" xfId="0" applyNumberFormat="1" applyFont="1" applyFill="1" applyBorder="1" applyAlignment="1">
      <alignment horizontal="center" wrapText="1"/>
    </xf>
    <xf numFmtId="49" fontId="8" fillId="0" borderId="6" xfId="0" applyNumberFormat="1" applyFont="1" applyFill="1" applyBorder="1" applyAlignment="1">
      <alignment horizontal="center" wrapText="1"/>
    </xf>
    <xf numFmtId="2" fontId="8" fillId="0" borderId="0" xfId="0" applyNumberFormat="1" applyFont="1" applyFill="1" applyBorder="1" applyAlignment="1">
      <alignment horizontal="center" wrapText="1"/>
    </xf>
    <xf numFmtId="2" fontId="8" fillId="0" borderId="6" xfId="0" applyNumberFormat="1" applyFont="1" applyFill="1" applyBorder="1" applyAlignment="1">
      <alignment horizontal="center" wrapText="1"/>
    </xf>
    <xf numFmtId="0" fontId="8" fillId="0" borderId="6" xfId="0" applyFont="1" applyFill="1" applyBorder="1" applyAlignment="1">
      <alignment wrapText="1"/>
    </xf>
    <xf numFmtId="0" fontId="8" fillId="0" borderId="0" xfId="0" applyNumberFormat="1" applyFont="1" applyFill="1" applyBorder="1" applyAlignment="1">
      <alignment horizontal="center" wrapText="1"/>
    </xf>
    <xf numFmtId="164" fontId="8" fillId="0" borderId="0" xfId="0" applyNumberFormat="1" applyFont="1" applyFill="1" applyBorder="1" applyAlignment="1">
      <alignment horizontal="center" wrapText="1"/>
    </xf>
    <xf numFmtId="164" fontId="8" fillId="0" borderId="6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center" wrapText="1"/>
    </xf>
    <xf numFmtId="0" fontId="12" fillId="0" borderId="6" xfId="0" applyNumberFormat="1" applyFont="1" applyFill="1" applyBorder="1" applyAlignment="1">
      <alignment horizontal="center" wrapText="1"/>
    </xf>
    <xf numFmtId="0" fontId="12" fillId="0" borderId="6" xfId="0" applyFont="1" applyFill="1" applyBorder="1" applyAlignment="1">
      <alignment wrapText="1"/>
    </xf>
    <xf numFmtId="2" fontId="12" fillId="0" borderId="6" xfId="0" applyNumberFormat="1" applyFont="1" applyFill="1" applyBorder="1" applyAlignment="1">
      <alignment horizontal="center"/>
    </xf>
    <xf numFmtId="2" fontId="11" fillId="0" borderId="12" xfId="0" applyNumberFormat="1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 wrapText="1"/>
    </xf>
    <xf numFmtId="2" fontId="11" fillId="0" borderId="2" xfId="0" applyNumberFormat="1" applyFont="1" applyFill="1" applyBorder="1" applyAlignment="1">
      <alignment horizontal="center" wrapText="1"/>
    </xf>
    <xf numFmtId="2" fontId="11" fillId="0" borderId="3" xfId="0" applyNumberFormat="1" applyFont="1" applyFill="1" applyBorder="1" applyAlignment="1">
      <alignment horizontal="center" wrapText="1"/>
    </xf>
    <xf numFmtId="2" fontId="9" fillId="0" borderId="0" xfId="0" applyNumberFormat="1" applyFont="1" applyFill="1" applyAlignment="1">
      <alignment horizontal="center" wrapText="1"/>
    </xf>
    <xf numFmtId="0" fontId="12" fillId="0" borderId="9" xfId="0" applyNumberFormat="1" applyFont="1" applyFill="1" applyBorder="1" applyAlignment="1">
      <alignment horizontal="center" wrapText="1"/>
    </xf>
    <xf numFmtId="0" fontId="12" fillId="0" borderId="12" xfId="0" applyNumberFormat="1" applyFont="1" applyFill="1" applyBorder="1" applyAlignment="1">
      <alignment horizontal="center" wrapText="1"/>
    </xf>
    <xf numFmtId="2" fontId="12" fillId="0" borderId="12" xfId="0" applyNumberFormat="1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horizontal="center" wrapText="1"/>
    </xf>
    <xf numFmtId="0" fontId="12" fillId="0" borderId="9" xfId="0" applyFont="1" applyFill="1" applyBorder="1" applyAlignment="1">
      <alignment wrapText="1"/>
    </xf>
    <xf numFmtId="0" fontId="11" fillId="0" borderId="13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right" wrapText="1"/>
    </xf>
    <xf numFmtId="0" fontId="11" fillId="0" borderId="0" xfId="0" applyNumberFormat="1" applyFont="1" applyFill="1" applyAlignment="1">
      <alignment wrapText="1"/>
    </xf>
    <xf numFmtId="0" fontId="9" fillId="0" borderId="4" xfId="0" applyNumberFormat="1" applyFont="1" applyFill="1" applyBorder="1" applyAlignment="1">
      <alignment horizontal="center" wrapText="1"/>
    </xf>
    <xf numFmtId="0" fontId="9" fillId="0" borderId="2" xfId="0" applyNumberFormat="1" applyFont="1" applyFill="1" applyBorder="1" applyAlignment="1">
      <alignment horizontal="right" wrapText="1"/>
    </xf>
    <xf numFmtId="0" fontId="9" fillId="0" borderId="6" xfId="0" applyFont="1" applyFill="1" applyBorder="1" applyAlignment="1">
      <alignment vertical="center" wrapText="1"/>
    </xf>
    <xf numFmtId="0" fontId="12" fillId="0" borderId="6" xfId="0" applyNumberFormat="1" applyFont="1" applyFill="1" applyBorder="1" applyAlignment="1">
      <alignment horizontal="center"/>
    </xf>
    <xf numFmtId="0" fontId="12" fillId="0" borderId="0" xfId="0" applyNumberFormat="1" applyFont="1" applyFill="1" applyBorder="1" applyAlignment="1">
      <alignment horizontal="center"/>
    </xf>
    <xf numFmtId="2" fontId="12" fillId="0" borderId="3" xfId="0" applyNumberFormat="1" applyFont="1" applyFill="1" applyBorder="1" applyAlignment="1">
      <alignment horizontal="center" wrapText="1"/>
    </xf>
    <xf numFmtId="0" fontId="11" fillId="0" borderId="9" xfId="0" applyFont="1" applyFill="1" applyBorder="1" applyAlignment="1">
      <alignment horizontal="center"/>
    </xf>
    <xf numFmtId="0" fontId="9" fillId="0" borderId="9" xfId="0" applyNumberFormat="1" applyFont="1" applyFill="1" applyBorder="1"/>
    <xf numFmtId="0" fontId="11" fillId="0" borderId="12" xfId="0" applyFont="1" applyFill="1" applyBorder="1"/>
    <xf numFmtId="0" fontId="11" fillId="0" borderId="0" xfId="0" applyFont="1" applyFill="1" applyBorder="1"/>
    <xf numFmtId="0" fontId="11" fillId="0" borderId="2" xfId="0" applyNumberFormat="1" applyFont="1" applyFill="1" applyBorder="1" applyAlignment="1">
      <alignment horizontal="center"/>
    </xf>
    <xf numFmtId="0" fontId="11" fillId="0" borderId="0" xfId="0" applyNumberFormat="1" applyFont="1" applyFill="1" applyBorder="1" applyAlignment="1">
      <alignment horizontal="center"/>
    </xf>
    <xf numFmtId="0" fontId="9" fillId="0" borderId="16" xfId="0" applyNumberFormat="1" applyFont="1" applyFill="1" applyBorder="1" applyAlignment="1">
      <alignment horizontal="center" wrapText="1"/>
    </xf>
    <xf numFmtId="0" fontId="11" fillId="0" borderId="6" xfId="0" applyFont="1" applyFill="1" applyBorder="1" applyAlignment="1">
      <alignment wrapText="1"/>
    </xf>
    <xf numFmtId="3" fontId="9" fillId="0" borderId="6" xfId="0" applyNumberFormat="1" applyFont="1" applyFill="1" applyBorder="1" applyAlignment="1">
      <alignment horizontal="center" wrapText="1"/>
    </xf>
    <xf numFmtId="0" fontId="10" fillId="0" borderId="0" xfId="0" applyFont="1" applyFill="1"/>
    <xf numFmtId="2" fontId="11" fillId="0" borderId="16" xfId="0" applyNumberFormat="1" applyFont="1" applyFill="1" applyBorder="1" applyAlignment="1">
      <alignment horizontal="center" wrapText="1"/>
    </xf>
    <xf numFmtId="0" fontId="9" fillId="0" borderId="20" xfId="0" applyFont="1" applyFill="1" applyBorder="1" applyAlignment="1">
      <alignment wrapText="1"/>
    </xf>
    <xf numFmtId="49" fontId="12" fillId="0" borderId="0" xfId="0" applyNumberFormat="1" applyFont="1" applyFill="1" applyBorder="1" applyAlignment="1">
      <alignment horizontal="center" wrapText="1"/>
    </xf>
    <xf numFmtId="0" fontId="9" fillId="0" borderId="6" xfId="0" applyNumberFormat="1" applyFont="1" applyFill="1" applyBorder="1" applyAlignment="1">
      <alignment horizontal="right" wrapText="1"/>
    </xf>
    <xf numFmtId="0" fontId="9" fillId="0" borderId="0" xfId="0" applyNumberFormat="1" applyFont="1" applyFill="1" applyBorder="1" applyAlignment="1">
      <alignment wrapText="1"/>
    </xf>
    <xf numFmtId="0" fontId="9" fillId="0" borderId="6" xfId="0" applyFont="1" applyFill="1" applyBorder="1"/>
    <xf numFmtId="1" fontId="9" fillId="0" borderId="6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/>
    <xf numFmtId="0" fontId="9" fillId="0" borderId="16" xfId="0" applyFont="1" applyFill="1" applyBorder="1" applyAlignment="1">
      <alignment horizontal="center" wrapText="1"/>
    </xf>
    <xf numFmtId="49" fontId="9" fillId="0" borderId="2" xfId="0" applyNumberFormat="1" applyFont="1" applyFill="1" applyBorder="1" applyAlignment="1">
      <alignment horizontal="center" wrapText="1"/>
    </xf>
    <xf numFmtId="49" fontId="9" fillId="0" borderId="3" xfId="0" applyNumberFormat="1" applyFont="1" applyFill="1" applyBorder="1" applyAlignment="1">
      <alignment horizontal="right" wrapText="1"/>
    </xf>
    <xf numFmtId="49" fontId="9" fillId="0" borderId="6" xfId="0" applyNumberFormat="1" applyFont="1" applyFill="1" applyBorder="1" applyAlignment="1">
      <alignment horizontal="right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2" fontId="9" fillId="0" borderId="3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wrapText="1"/>
    </xf>
    <xf numFmtId="2" fontId="11" fillId="0" borderId="0" xfId="0" applyNumberFormat="1" applyFont="1" applyFill="1" applyAlignment="1">
      <alignment horizontal="center" wrapText="1"/>
    </xf>
    <xf numFmtId="0" fontId="9" fillId="0" borderId="8" xfId="0" applyFont="1" applyFill="1" applyBorder="1" applyAlignment="1">
      <alignment horizontal="center" wrapText="1"/>
    </xf>
    <xf numFmtId="2" fontId="9" fillId="0" borderId="16" xfId="0" applyNumberFormat="1" applyFont="1" applyFill="1" applyBorder="1" applyAlignment="1">
      <alignment horizontal="center" wrapText="1"/>
    </xf>
    <xf numFmtId="0" fontId="8" fillId="0" borderId="5" xfId="0" applyFont="1" applyFill="1" applyBorder="1" applyAlignment="1">
      <alignment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wrapText="1"/>
    </xf>
    <xf numFmtId="0" fontId="9" fillId="0" borderId="0" xfId="0" applyNumberFormat="1" applyFont="1" applyFill="1" applyAlignment="1">
      <alignment horizontal="right" wrapText="1"/>
    </xf>
    <xf numFmtId="1" fontId="9" fillId="0" borderId="0" xfId="0" applyNumberFormat="1" applyFont="1" applyFill="1" applyAlignment="1">
      <alignment wrapText="1"/>
    </xf>
    <xf numFmtId="1" fontId="11" fillId="0" borderId="0" xfId="0" applyNumberFormat="1" applyFont="1" applyFill="1" applyAlignment="1">
      <alignment wrapText="1"/>
    </xf>
    <xf numFmtId="2" fontId="11" fillId="0" borderId="0" xfId="0" applyNumberFormat="1" applyFont="1" applyFill="1" applyAlignment="1">
      <alignment wrapText="1"/>
    </xf>
    <xf numFmtId="0" fontId="11" fillId="0" borderId="0" xfId="0" applyFont="1" applyFill="1" applyAlignment="1">
      <alignment horizontal="left" wrapText="1"/>
    </xf>
    <xf numFmtId="1" fontId="11" fillId="0" borderId="0" xfId="0" applyNumberFormat="1" applyFont="1" applyFill="1" applyAlignment="1">
      <alignment horizontal="left" wrapText="1"/>
    </xf>
    <xf numFmtId="0" fontId="11" fillId="0" borderId="0" xfId="0" applyNumberFormat="1" applyFont="1" applyFill="1" applyAlignment="1">
      <alignment horizontal="left" wrapText="1"/>
    </xf>
    <xf numFmtId="2" fontId="11" fillId="0" borderId="0" xfId="0" applyNumberFormat="1" applyFont="1" applyFill="1" applyAlignment="1">
      <alignment horizontal="left" wrapText="1"/>
    </xf>
    <xf numFmtId="2" fontId="9" fillId="0" borderId="0" xfId="0" applyNumberFormat="1" applyFont="1" applyFill="1" applyAlignment="1">
      <alignment horizontal="left" wrapText="1"/>
    </xf>
    <xf numFmtId="1" fontId="11" fillId="0" borderId="0" xfId="0" applyNumberFormat="1" applyFont="1" applyFill="1" applyBorder="1" applyAlignment="1">
      <alignment wrapText="1"/>
    </xf>
    <xf numFmtId="0" fontId="11" fillId="0" borderId="0" xfId="0" applyNumberFormat="1" applyFont="1" applyFill="1" applyBorder="1" applyAlignment="1">
      <alignment wrapText="1"/>
    </xf>
    <xf numFmtId="2" fontId="11" fillId="0" borderId="0" xfId="0" applyNumberFormat="1" applyFont="1" applyFill="1" applyBorder="1" applyAlignment="1">
      <alignment wrapText="1"/>
    </xf>
    <xf numFmtId="0" fontId="11" fillId="0" borderId="0" xfId="0" applyNumberFormat="1" applyFont="1" applyFill="1" applyAlignment="1">
      <alignment horizontal="center" wrapText="1"/>
    </xf>
    <xf numFmtId="2" fontId="11" fillId="0" borderId="0" xfId="0" applyNumberFormat="1" applyFont="1" applyFill="1" applyAlignment="1">
      <alignment horizontal="right" wrapText="1"/>
    </xf>
    <xf numFmtId="0" fontId="11" fillId="0" borderId="0" xfId="0" applyNumberFormat="1" applyFont="1" applyFill="1" applyAlignment="1">
      <alignment horizontal="right" wrapText="1"/>
    </xf>
    <xf numFmtId="164" fontId="9" fillId="0" borderId="0" xfId="0" applyNumberFormat="1" applyFont="1" applyFill="1" applyAlignment="1">
      <alignment wrapText="1"/>
    </xf>
    <xf numFmtId="164" fontId="11" fillId="0" borderId="0" xfId="0" applyNumberFormat="1" applyFont="1" applyFill="1" applyAlignment="1">
      <alignment wrapText="1"/>
    </xf>
    <xf numFmtId="0" fontId="11" fillId="0" borderId="6" xfId="0" applyNumberFormat="1" applyFont="1" applyFill="1" applyBorder="1" applyAlignment="1">
      <alignment horizontal="center" wrapText="1"/>
    </xf>
    <xf numFmtId="2" fontId="3" fillId="2" borderId="5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left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9" fillId="0" borderId="9" xfId="0" applyNumberFormat="1" applyFont="1" applyFill="1" applyBorder="1" applyAlignment="1">
      <alignment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0" borderId="20" xfId="0" applyNumberFormat="1" applyFont="1" applyFill="1" applyBorder="1" applyAlignment="1">
      <alignment horizontal="center" wrapText="1"/>
    </xf>
    <xf numFmtId="0" fontId="13" fillId="2" borderId="5" xfId="0" applyFont="1" applyFill="1" applyBorder="1" applyAlignment="1">
      <alignment wrapText="1"/>
    </xf>
    <xf numFmtId="0" fontId="13" fillId="0" borderId="0" xfId="0" applyFont="1" applyFill="1" applyBorder="1"/>
    <xf numFmtId="0" fontId="13" fillId="0" borderId="6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>
      <alignment horizontal="center"/>
    </xf>
    <xf numFmtId="2" fontId="13" fillId="0" borderId="6" xfId="0" applyNumberFormat="1" applyFont="1" applyFill="1" applyBorder="1" applyAlignment="1">
      <alignment horizontal="center"/>
    </xf>
    <xf numFmtId="0" fontId="13" fillId="0" borderId="6" xfId="0" applyFont="1" applyFill="1" applyBorder="1" applyAlignment="1">
      <alignment wrapText="1"/>
    </xf>
    <xf numFmtId="0" fontId="13" fillId="0" borderId="0" xfId="0" applyFont="1" applyFill="1" applyBorder="1" applyAlignment="1">
      <alignment wrapText="1"/>
    </xf>
    <xf numFmtId="0" fontId="14" fillId="0" borderId="0" xfId="0" applyFont="1" applyFill="1" applyBorder="1" applyAlignment="1">
      <alignment wrapText="1"/>
    </xf>
    <xf numFmtId="2" fontId="13" fillId="0" borderId="0" xfId="0" applyNumberFormat="1" applyFont="1" applyFill="1" applyBorder="1"/>
    <xf numFmtId="0" fontId="13" fillId="0" borderId="6" xfId="0" applyNumberFormat="1" applyFont="1" applyFill="1" applyBorder="1" applyAlignment="1">
      <alignment horizontal="center" wrapText="1"/>
    </xf>
    <xf numFmtId="2" fontId="13" fillId="0" borderId="0" xfId="0" applyNumberFormat="1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horizontal="center" wrapText="1"/>
    </xf>
    <xf numFmtId="2" fontId="13" fillId="2" borderId="0" xfId="0" applyNumberFormat="1" applyFont="1" applyFill="1" applyBorder="1" applyAlignment="1">
      <alignment horizontal="center" vertical="center" wrapText="1"/>
    </xf>
    <xf numFmtId="2" fontId="13" fillId="0" borderId="5" xfId="0" applyNumberFormat="1" applyFont="1" applyFill="1" applyBorder="1" applyAlignment="1">
      <alignment horizontal="center" wrapText="1"/>
    </xf>
    <xf numFmtId="0" fontId="13" fillId="0" borderId="5" xfId="0" applyNumberFormat="1" applyFont="1" applyFill="1" applyBorder="1" applyAlignment="1">
      <alignment horizontal="center" wrapText="1"/>
    </xf>
    <xf numFmtId="2" fontId="13" fillId="0" borderId="11" xfId="0" applyNumberFormat="1" applyFont="1" applyFill="1" applyBorder="1" applyAlignment="1">
      <alignment horizontal="center" wrapText="1"/>
    </xf>
    <xf numFmtId="0" fontId="13" fillId="2" borderId="0" xfId="0" applyFont="1" applyFill="1" applyBorder="1" applyAlignment="1">
      <alignment wrapText="1"/>
    </xf>
    <xf numFmtId="2" fontId="2" fillId="0" borderId="1" xfId="0" applyNumberFormat="1" applyFont="1" applyFill="1" applyBorder="1" applyAlignment="1">
      <alignment horizontal="center" wrapText="1"/>
    </xf>
    <xf numFmtId="0" fontId="8" fillId="0" borderId="12" xfId="0" applyFont="1" applyFill="1" applyBorder="1" applyAlignment="1">
      <alignment wrapText="1"/>
    </xf>
    <xf numFmtId="0" fontId="12" fillId="0" borderId="9" xfId="0" applyNumberFormat="1" applyFont="1" applyFill="1" applyBorder="1" applyAlignment="1">
      <alignment horizontal="center"/>
    </xf>
    <xf numFmtId="2" fontId="12" fillId="0" borderId="9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vertical="center" wrapText="1"/>
    </xf>
    <xf numFmtId="0" fontId="8" fillId="0" borderId="6" xfId="1" applyFont="1" applyFill="1" applyBorder="1" applyAlignment="1">
      <alignment horizontal="center" vertical="center"/>
    </xf>
    <xf numFmtId="2" fontId="11" fillId="0" borderId="13" xfId="0" applyNumberFormat="1" applyFont="1" applyFill="1" applyBorder="1" applyAlignment="1">
      <alignment horizontal="center" wrapText="1"/>
    </xf>
    <xf numFmtId="0" fontId="6" fillId="0" borderId="0" xfId="0" applyFont="1" applyFill="1" applyAlignment="1"/>
    <xf numFmtId="2" fontId="6" fillId="0" borderId="0" xfId="0" applyNumberFormat="1" applyFont="1" applyFill="1" applyAlignment="1">
      <alignment horizontal="center"/>
    </xf>
    <xf numFmtId="2" fontId="4" fillId="0" borderId="0" xfId="0" applyNumberFormat="1" applyFont="1" applyFill="1" applyAlignment="1"/>
    <xf numFmtId="0" fontId="6" fillId="0" borderId="0" xfId="0" applyNumberFormat="1" applyFont="1" applyFill="1" applyAlignment="1">
      <alignment horizontal="center"/>
    </xf>
    <xf numFmtId="0" fontId="4" fillId="0" borderId="0" xfId="0" applyFont="1" applyFill="1" applyAlignment="1"/>
    <xf numFmtId="0" fontId="4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wrapText="1"/>
    </xf>
    <xf numFmtId="0" fontId="6" fillId="0" borderId="0" xfId="0" applyNumberFormat="1" applyFont="1" applyFill="1" applyAlignment="1">
      <alignment wrapText="1"/>
    </xf>
    <xf numFmtId="2" fontId="6" fillId="0" borderId="0" xfId="0" applyNumberFormat="1" applyFont="1" applyFill="1" applyAlignment="1">
      <alignment wrapText="1"/>
    </xf>
    <xf numFmtId="2" fontId="4" fillId="0" borderId="0" xfId="0" applyNumberFormat="1" applyFont="1" applyFill="1" applyAlignment="1">
      <alignment wrapText="1"/>
    </xf>
    <xf numFmtId="0" fontId="4" fillId="0" borderId="9" xfId="0" applyNumberFormat="1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2" fontId="3" fillId="0" borderId="6" xfId="0" applyNumberFormat="1" applyFont="1" applyFill="1" applyBorder="1"/>
    <xf numFmtId="0" fontId="4" fillId="0" borderId="12" xfId="0" applyFont="1" applyFill="1" applyBorder="1" applyAlignment="1">
      <alignment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2" borderId="10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/>
    </xf>
    <xf numFmtId="0" fontId="4" fillId="0" borderId="12" xfId="0" applyNumberFormat="1" applyFont="1" applyFill="1" applyBorder="1" applyAlignment="1">
      <alignment horizontal="center"/>
    </xf>
    <xf numFmtId="0" fontId="4" fillId="0" borderId="10" xfId="0" applyNumberFormat="1" applyFont="1" applyFill="1" applyBorder="1" applyAlignment="1">
      <alignment horizontal="center"/>
    </xf>
    <xf numFmtId="2" fontId="4" fillId="0" borderId="9" xfId="0" applyNumberFormat="1" applyFont="1" applyFill="1" applyBorder="1" applyAlignment="1">
      <alignment horizontal="center"/>
    </xf>
    <xf numFmtId="2" fontId="3" fillId="0" borderId="3" xfId="0" applyNumberFormat="1" applyFont="1" applyFill="1" applyBorder="1" applyAlignment="1">
      <alignment horizontal="center"/>
    </xf>
    <xf numFmtId="0" fontId="6" fillId="0" borderId="3" xfId="0" applyNumberFormat="1" applyFon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2" fontId="4" fillId="0" borderId="10" xfId="0" applyNumberFormat="1" applyFont="1" applyFill="1" applyBorder="1" applyAlignment="1">
      <alignment horizontal="center" wrapText="1"/>
    </xf>
    <xf numFmtId="0" fontId="4" fillId="0" borderId="3" xfId="0" applyNumberFormat="1" applyFont="1" applyFill="1" applyBorder="1" applyAlignment="1">
      <alignment horizontal="center" wrapText="1"/>
    </xf>
    <xf numFmtId="2" fontId="4" fillId="0" borderId="0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 wrapText="1"/>
    </xf>
    <xf numFmtId="2" fontId="4" fillId="0" borderId="3" xfId="0" applyNumberFormat="1" applyFont="1" applyFill="1" applyBorder="1" applyAlignment="1">
      <alignment horizontal="center" wrapText="1"/>
    </xf>
    <xf numFmtId="2" fontId="4" fillId="0" borderId="1" xfId="0" applyNumberFormat="1" applyFont="1" applyFill="1" applyBorder="1" applyAlignment="1">
      <alignment wrapText="1"/>
    </xf>
    <xf numFmtId="0" fontId="4" fillId="0" borderId="9" xfId="0" applyFont="1" applyFill="1" applyBorder="1" applyAlignment="1">
      <alignment horizontal="center" wrapText="1"/>
    </xf>
    <xf numFmtId="0" fontId="4" fillId="0" borderId="12" xfId="0" applyFont="1" applyFill="1" applyBorder="1" applyAlignment="1">
      <alignment horizontal="center" wrapText="1"/>
    </xf>
    <xf numFmtId="0" fontId="4" fillId="0" borderId="12" xfId="0" applyFont="1" applyFill="1" applyBorder="1"/>
    <xf numFmtId="0" fontId="4" fillId="0" borderId="6" xfId="0" applyNumberFormat="1" applyFont="1" applyFill="1" applyBorder="1" applyAlignment="1">
      <alignment horizontal="center" wrapText="1"/>
    </xf>
    <xf numFmtId="0" fontId="4" fillId="0" borderId="10" xfId="0" applyFont="1" applyFill="1" applyBorder="1" applyAlignment="1">
      <alignment wrapText="1"/>
    </xf>
    <xf numFmtId="0" fontId="6" fillId="0" borderId="0" xfId="0" applyFont="1" applyFill="1" applyBorder="1"/>
    <xf numFmtId="0" fontId="4" fillId="0" borderId="9" xfId="0" applyNumberFormat="1" applyFont="1" applyFill="1" applyBorder="1"/>
    <xf numFmtId="0" fontId="6" fillId="0" borderId="12" xfId="0" applyFont="1" applyFill="1" applyBorder="1"/>
    <xf numFmtId="2" fontId="4" fillId="0" borderId="6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4" fillId="0" borderId="6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/>
    <xf numFmtId="2" fontId="4" fillId="0" borderId="12" xfId="0" applyNumberFormat="1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 wrapText="1"/>
    </xf>
    <xf numFmtId="0" fontId="13" fillId="0" borderId="6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>
      <alignment horizontal="center" vertical="center" wrapText="1"/>
    </xf>
    <xf numFmtId="164" fontId="13" fillId="0" borderId="6" xfId="0" applyNumberFormat="1" applyFont="1" applyFill="1" applyBorder="1" applyAlignment="1">
      <alignment horizontal="center" vertical="center" wrapText="1"/>
    </xf>
    <xf numFmtId="49" fontId="13" fillId="0" borderId="6" xfId="0" applyNumberFormat="1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3" fillId="0" borderId="0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>
      <alignment horizontal="center" wrapText="1"/>
    </xf>
    <xf numFmtId="164" fontId="13" fillId="0" borderId="6" xfId="0" applyNumberFormat="1" applyFont="1" applyFill="1" applyBorder="1" applyAlignment="1">
      <alignment horizontal="center" wrapText="1"/>
    </xf>
    <xf numFmtId="49" fontId="13" fillId="0" borderId="6" xfId="0" applyNumberFormat="1" applyFont="1" applyFill="1" applyBorder="1" applyAlignment="1">
      <alignment horizontal="center" wrapText="1"/>
    </xf>
    <xf numFmtId="164" fontId="13" fillId="0" borderId="11" xfId="0" applyNumberFormat="1" applyFont="1" applyFill="1" applyBorder="1" applyAlignment="1">
      <alignment horizontal="center" wrapText="1"/>
    </xf>
    <xf numFmtId="2" fontId="13" fillId="0" borderId="13" xfId="0" applyNumberFormat="1" applyFont="1" applyFill="1" applyBorder="1" applyAlignment="1">
      <alignment horizontal="center" wrapText="1"/>
    </xf>
    <xf numFmtId="0" fontId="13" fillId="0" borderId="0" xfId="0" applyNumberFormat="1" applyFont="1" applyFill="1" applyBorder="1" applyAlignment="1">
      <alignment horizontal="center"/>
    </xf>
    <xf numFmtId="2" fontId="13" fillId="0" borderId="5" xfId="0" applyNumberFormat="1" applyFont="1" applyFill="1" applyBorder="1" applyAlignment="1">
      <alignment horizontal="center"/>
    </xf>
    <xf numFmtId="0" fontId="14" fillId="0" borderId="0" xfId="0" applyFont="1" applyFill="1" applyBorder="1"/>
    <xf numFmtId="0" fontId="13" fillId="0" borderId="11" xfId="0" applyNumberFormat="1" applyFont="1" applyFill="1" applyBorder="1" applyAlignment="1">
      <alignment horizontal="center"/>
    </xf>
    <xf numFmtId="0" fontId="13" fillId="0" borderId="5" xfId="0" applyNumberFormat="1" applyFont="1" applyFill="1" applyBorder="1" applyAlignment="1">
      <alignment horizontal="center"/>
    </xf>
    <xf numFmtId="0" fontId="13" fillId="0" borderId="5" xfId="0" applyFont="1" applyFill="1" applyBorder="1" applyAlignment="1">
      <alignment wrapText="1"/>
    </xf>
    <xf numFmtId="0" fontId="13" fillId="2" borderId="5" xfId="0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0" fontId="13" fillId="0" borderId="5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wrapText="1"/>
    </xf>
    <xf numFmtId="0" fontId="13" fillId="0" borderId="6" xfId="0" applyFont="1" applyFill="1" applyBorder="1" applyAlignment="1">
      <alignment horizontal="center" wrapText="1"/>
    </xf>
    <xf numFmtId="0" fontId="13" fillId="0" borderId="0" xfId="0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vertical="top" wrapText="1"/>
    </xf>
    <xf numFmtId="0" fontId="3" fillId="0" borderId="0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10" fillId="0" borderId="0" xfId="0" applyFont="1" applyFill="1" applyAlignment="1">
      <alignment vertical="center"/>
    </xf>
    <xf numFmtId="0" fontId="13" fillId="0" borderId="6" xfId="0" applyNumberFormat="1" applyFont="1" applyFill="1" applyBorder="1" applyAlignment="1">
      <alignment horizontal="center" vertical="center"/>
    </xf>
    <xf numFmtId="2" fontId="13" fillId="0" borderId="0" xfId="0" applyNumberFormat="1" applyFont="1" applyFill="1" applyBorder="1" applyAlignment="1">
      <alignment horizontal="center" vertical="center"/>
    </xf>
    <xf numFmtId="49" fontId="12" fillId="0" borderId="8" xfId="0" applyNumberFormat="1" applyFont="1" applyFill="1" applyBorder="1" applyAlignment="1">
      <alignment wrapText="1"/>
    </xf>
    <xf numFmtId="49" fontId="4" fillId="0" borderId="0" xfId="0" applyNumberFormat="1" applyFont="1" applyFill="1" applyBorder="1" applyAlignment="1">
      <alignment wrapText="1"/>
    </xf>
    <xf numFmtId="0" fontId="13" fillId="0" borderId="13" xfId="0" applyFont="1" applyFill="1" applyBorder="1" applyAlignment="1">
      <alignment horizontal="center"/>
    </xf>
    <xf numFmtId="0" fontId="13" fillId="0" borderId="13" xfId="0" applyNumberFormat="1" applyFont="1" applyFill="1" applyBorder="1" applyAlignment="1">
      <alignment horizontal="center"/>
    </xf>
    <xf numFmtId="2" fontId="13" fillId="0" borderId="13" xfId="0" applyNumberFormat="1" applyFont="1" applyFill="1" applyBorder="1" applyAlignment="1">
      <alignment horizontal="center"/>
    </xf>
    <xf numFmtId="0" fontId="13" fillId="0" borderId="13" xfId="0" applyFont="1" applyFill="1" applyBorder="1" applyAlignment="1">
      <alignment wrapText="1"/>
    </xf>
    <xf numFmtId="0" fontId="0" fillId="0" borderId="0" xfId="0" applyFont="1" applyFill="1" applyAlignment="1">
      <alignment vertical="center"/>
    </xf>
    <xf numFmtId="0" fontId="13" fillId="0" borderId="5" xfId="0" applyFont="1" applyFill="1" applyBorder="1" applyAlignment="1">
      <alignment vertical="center" wrapText="1"/>
    </xf>
    <xf numFmtId="0" fontId="3" fillId="0" borderId="6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/>
    </xf>
    <xf numFmtId="0" fontId="14" fillId="2" borderId="0" xfId="0" applyFont="1" applyFill="1" applyAlignment="1">
      <alignment vertical="center"/>
    </xf>
    <xf numFmtId="0" fontId="13" fillId="0" borderId="0" xfId="0" applyNumberFormat="1" applyFont="1" applyFill="1" applyAlignment="1">
      <alignment horizontal="center" vertical="center"/>
    </xf>
    <xf numFmtId="2" fontId="13" fillId="0" borderId="0" xfId="0" applyNumberFormat="1" applyFont="1" applyFill="1" applyAlignment="1">
      <alignment horizontal="center" vertical="center" wrapText="1"/>
    </xf>
    <xf numFmtId="2" fontId="13" fillId="0" borderId="0" xfId="0" applyNumberFormat="1" applyFont="1" applyFill="1" applyAlignment="1">
      <alignment horizontal="center" vertical="center"/>
    </xf>
    <xf numFmtId="2" fontId="14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vertical="center"/>
    </xf>
    <xf numFmtId="2" fontId="14" fillId="0" borderId="26" xfId="0" applyNumberFormat="1" applyFont="1" applyFill="1" applyBorder="1" applyAlignment="1">
      <alignment horizontal="center" vertical="center"/>
    </xf>
    <xf numFmtId="0" fontId="13" fillId="2" borderId="0" xfId="0" applyFont="1" applyFill="1" applyAlignment="1">
      <alignment vertical="center"/>
    </xf>
    <xf numFmtId="0" fontId="15" fillId="0" borderId="0" xfId="0" applyNumberFormat="1" applyFont="1" applyFill="1" applyBorder="1" applyAlignment="1">
      <alignment horizontal="center" vertical="center"/>
    </xf>
    <xf numFmtId="2" fontId="15" fillId="0" borderId="0" xfId="0" applyNumberFormat="1" applyFont="1" applyFill="1" applyAlignment="1">
      <alignment horizontal="center" vertical="center"/>
    </xf>
    <xf numFmtId="0" fontId="15" fillId="2" borderId="0" xfId="0" applyFont="1" applyFill="1" applyAlignment="1">
      <alignment vertical="center"/>
    </xf>
    <xf numFmtId="0" fontId="15" fillId="0" borderId="0" xfId="0" applyFont="1" applyFill="1" applyAlignment="1">
      <alignment horizontal="center" vertical="center"/>
    </xf>
    <xf numFmtId="0" fontId="15" fillId="0" borderId="0" xfId="0" applyNumberFormat="1" applyFont="1" applyFill="1" applyAlignment="1">
      <alignment horizontal="center" vertical="center"/>
    </xf>
    <xf numFmtId="0" fontId="16" fillId="2" borderId="0" xfId="0" applyFont="1" applyFill="1" applyAlignment="1">
      <alignment vertical="center"/>
    </xf>
    <xf numFmtId="0" fontId="16" fillId="0" borderId="0" xfId="0" applyFont="1" applyFill="1" applyAlignment="1">
      <alignment horizontal="center" vertical="center"/>
    </xf>
    <xf numFmtId="0" fontId="16" fillId="0" borderId="0" xfId="0" applyNumberFormat="1" applyFont="1" applyFill="1" applyAlignment="1">
      <alignment horizontal="center" vertical="center"/>
    </xf>
    <xf numFmtId="1" fontId="13" fillId="0" borderId="0" xfId="0" applyNumberFormat="1" applyFont="1" applyFill="1" applyBorder="1" applyAlignment="1">
      <alignment horizontal="center" vertical="center"/>
    </xf>
    <xf numFmtId="0" fontId="15" fillId="2" borderId="0" xfId="0" applyFont="1" applyFill="1" applyAlignment="1">
      <alignment vertical="center" wrapText="1"/>
    </xf>
    <xf numFmtId="0" fontId="15" fillId="0" borderId="8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vertical="center" wrapText="1"/>
    </xf>
    <xf numFmtId="0" fontId="13" fillId="0" borderId="3" xfId="0" applyFont="1" applyFill="1" applyBorder="1" applyAlignment="1">
      <alignment horizontal="center" vertical="center" wrapText="1"/>
    </xf>
    <xf numFmtId="0" fontId="13" fillId="2" borderId="7" xfId="0" applyFont="1" applyFill="1" applyBorder="1" applyAlignment="1">
      <alignment vertical="center" wrapText="1"/>
    </xf>
    <xf numFmtId="0" fontId="13" fillId="0" borderId="13" xfId="0" applyFont="1" applyFill="1" applyBorder="1" applyAlignment="1">
      <alignment horizontal="center" vertical="center" wrapText="1"/>
    </xf>
    <xf numFmtId="2" fontId="13" fillId="0" borderId="9" xfId="0" applyNumberFormat="1" applyFont="1" applyFill="1" applyBorder="1" applyAlignment="1">
      <alignment horizontal="center" vertical="center" wrapText="1"/>
    </xf>
    <xf numFmtId="2" fontId="13" fillId="0" borderId="12" xfId="0" applyNumberFormat="1" applyFont="1" applyFill="1" applyBorder="1" applyAlignment="1">
      <alignment horizontal="center" vertical="center" wrapText="1"/>
    </xf>
    <xf numFmtId="0" fontId="15" fillId="2" borderId="10" xfId="0" applyFont="1" applyFill="1" applyBorder="1" applyAlignment="1">
      <alignment vertical="center" wrapText="1"/>
    </xf>
    <xf numFmtId="0" fontId="15" fillId="0" borderId="9" xfId="0" applyFont="1" applyFill="1" applyBorder="1" applyAlignment="1">
      <alignment horizontal="center" vertical="center" wrapText="1"/>
    </xf>
    <xf numFmtId="2" fontId="15" fillId="0" borderId="9" xfId="0" applyNumberFormat="1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vertical="center" wrapText="1"/>
    </xf>
    <xf numFmtId="0" fontId="15" fillId="0" borderId="9" xfId="0" applyNumberFormat="1" applyFont="1" applyFill="1" applyBorder="1" applyAlignment="1">
      <alignment horizontal="center" vertical="center" wrapText="1"/>
    </xf>
    <xf numFmtId="2" fontId="15" fillId="0" borderId="12" xfId="0" applyNumberFormat="1" applyFont="1" applyFill="1" applyBorder="1" applyAlignment="1">
      <alignment horizontal="center" vertical="center" wrapText="1"/>
    </xf>
    <xf numFmtId="2" fontId="15" fillId="0" borderId="16" xfId="0" applyNumberFormat="1" applyFont="1" applyFill="1" applyBorder="1" applyAlignment="1">
      <alignment horizontal="center" vertical="center" wrapText="1"/>
    </xf>
    <xf numFmtId="0" fontId="17" fillId="0" borderId="0" xfId="0" applyFont="1" applyAlignment="1">
      <alignment vertical="center"/>
    </xf>
    <xf numFmtId="0" fontId="13" fillId="0" borderId="3" xfId="0" applyNumberFormat="1" applyFont="1" applyFill="1" applyBorder="1" applyAlignment="1">
      <alignment horizontal="center" vertical="center" wrapText="1"/>
    </xf>
    <xf numFmtId="0" fontId="14" fillId="2" borderId="15" xfId="0" applyFont="1" applyFill="1" applyBorder="1" applyAlignment="1">
      <alignment vertical="center" wrapText="1"/>
    </xf>
    <xf numFmtId="1" fontId="13" fillId="0" borderId="6" xfId="0" applyNumberFormat="1" applyFont="1" applyFill="1" applyBorder="1" applyAlignment="1">
      <alignment horizontal="center" vertical="center" wrapText="1"/>
    </xf>
    <xf numFmtId="1" fontId="13" fillId="0" borderId="0" xfId="0" applyNumberFormat="1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vertical="center" wrapText="1"/>
    </xf>
    <xf numFmtId="0" fontId="15" fillId="2" borderId="10" xfId="0" applyFont="1" applyFill="1" applyBorder="1" applyAlignment="1">
      <alignment vertical="center"/>
    </xf>
    <xf numFmtId="2" fontId="15" fillId="0" borderId="9" xfId="0" applyNumberFormat="1" applyFont="1" applyFill="1" applyBorder="1" applyAlignment="1">
      <alignment horizontal="center" vertical="center"/>
    </xf>
    <xf numFmtId="2" fontId="15" fillId="0" borderId="10" xfId="0" applyNumberFormat="1" applyFont="1" applyFill="1" applyBorder="1" applyAlignment="1">
      <alignment horizontal="center" vertical="center"/>
    </xf>
    <xf numFmtId="2" fontId="15" fillId="0" borderId="10" xfId="0" applyNumberFormat="1" applyFont="1" applyFill="1" applyBorder="1" applyAlignment="1">
      <alignment horizontal="center" vertical="center" wrapText="1"/>
    </xf>
    <xf numFmtId="49" fontId="13" fillId="0" borderId="2" xfId="0" applyNumberFormat="1" applyFont="1" applyFill="1" applyBorder="1" applyAlignment="1">
      <alignment horizontal="center" vertical="center" wrapText="1"/>
    </xf>
    <xf numFmtId="2" fontId="13" fillId="0" borderId="10" xfId="0" applyNumberFormat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vertical="center" wrapText="1"/>
    </xf>
    <xf numFmtId="0" fontId="13" fillId="2" borderId="5" xfId="0" applyFont="1" applyFill="1" applyBorder="1" applyAlignment="1">
      <alignment vertical="center"/>
    </xf>
    <xf numFmtId="2" fontId="13" fillId="0" borderId="5" xfId="0" applyNumberFormat="1" applyFont="1" applyFill="1" applyBorder="1" applyAlignment="1">
      <alignment horizontal="center" vertical="center"/>
    </xf>
    <xf numFmtId="49" fontId="13" fillId="0" borderId="3" xfId="0" applyNumberFormat="1" applyFont="1" applyFill="1" applyBorder="1" applyAlignment="1">
      <alignment horizontal="center" vertical="center" wrapText="1"/>
    </xf>
    <xf numFmtId="1" fontId="15" fillId="0" borderId="9" xfId="0" applyNumberFormat="1" applyFont="1" applyFill="1" applyBorder="1" applyAlignment="1">
      <alignment horizontal="center" vertical="center" wrapText="1"/>
    </xf>
    <xf numFmtId="49" fontId="13" fillId="0" borderId="6" xfId="0" applyNumberFormat="1" applyFont="1" applyFill="1" applyBorder="1" applyAlignment="1">
      <alignment horizontal="center" vertical="center"/>
    </xf>
    <xf numFmtId="0" fontId="15" fillId="0" borderId="9" xfId="0" applyNumberFormat="1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vertical="center" wrapText="1"/>
    </xf>
    <xf numFmtId="2" fontId="15" fillId="0" borderId="0" xfId="0" applyNumberFormat="1" applyFont="1" applyFill="1" applyBorder="1" applyAlignment="1">
      <alignment horizontal="center" vertical="center" wrapText="1"/>
    </xf>
    <xf numFmtId="0" fontId="15" fillId="0" borderId="2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3" fillId="0" borderId="11" xfId="0" applyNumberFormat="1" applyFont="1" applyFill="1" applyBorder="1" applyAlignment="1">
      <alignment horizontal="center" vertical="center" wrapText="1"/>
    </xf>
    <xf numFmtId="0" fontId="13" fillId="2" borderId="6" xfId="0" applyNumberFormat="1" applyFont="1" applyFill="1" applyBorder="1" applyAlignment="1">
      <alignment horizontal="center" vertical="center" wrapText="1"/>
    </xf>
    <xf numFmtId="2" fontId="14" fillId="0" borderId="0" xfId="0" applyNumberFormat="1" applyFont="1" applyFill="1" applyBorder="1" applyAlignment="1">
      <alignment horizontal="center" vertical="center" wrapText="1"/>
    </xf>
    <xf numFmtId="2" fontId="14" fillId="0" borderId="6" xfId="0" applyNumberFormat="1" applyFont="1" applyFill="1" applyBorder="1" applyAlignment="1">
      <alignment horizontal="center" vertical="center" wrapText="1"/>
    </xf>
    <xf numFmtId="0" fontId="13" fillId="0" borderId="4" xfId="0" applyNumberFormat="1" applyFont="1" applyFill="1" applyBorder="1" applyAlignment="1">
      <alignment horizontal="center" vertical="center" wrapText="1"/>
    </xf>
    <xf numFmtId="0" fontId="13" fillId="3" borderId="6" xfId="0" applyNumberFormat="1" applyFont="1" applyFill="1" applyBorder="1" applyAlignment="1">
      <alignment horizontal="center" vertical="center" wrapText="1"/>
    </xf>
    <xf numFmtId="2" fontId="13" fillId="3" borderId="6" xfId="0" applyNumberFormat="1" applyFont="1" applyFill="1" applyBorder="1" applyAlignment="1">
      <alignment horizontal="center" vertical="center" wrapText="1"/>
    </xf>
    <xf numFmtId="2" fontId="13" fillId="3" borderId="11" xfId="0" applyNumberFormat="1" applyFont="1" applyFill="1" applyBorder="1" applyAlignment="1">
      <alignment horizontal="center" vertical="center" wrapText="1"/>
    </xf>
    <xf numFmtId="2" fontId="13" fillId="3" borderId="0" xfId="0" applyNumberFormat="1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vertical="center"/>
    </xf>
    <xf numFmtId="0" fontId="13" fillId="0" borderId="6" xfId="0" applyFont="1" applyFill="1" applyBorder="1" applyAlignment="1">
      <alignment horizontal="center" vertical="center"/>
    </xf>
    <xf numFmtId="2" fontId="13" fillId="0" borderId="11" xfId="0" applyNumberFormat="1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vertical="center"/>
    </xf>
    <xf numFmtId="0" fontId="13" fillId="2" borderId="6" xfId="0" applyNumberFormat="1" applyFont="1" applyFill="1" applyBorder="1" applyAlignment="1">
      <alignment horizontal="center" vertical="center"/>
    </xf>
    <xf numFmtId="2" fontId="13" fillId="2" borderId="5" xfId="0" applyNumberFormat="1" applyFont="1" applyFill="1" applyBorder="1" applyAlignment="1">
      <alignment horizontal="center" vertical="center"/>
    </xf>
    <xf numFmtId="2" fontId="13" fillId="2" borderId="6" xfId="0" applyNumberFormat="1" applyFont="1" applyFill="1" applyBorder="1" applyAlignment="1">
      <alignment horizontal="center" vertical="center"/>
    </xf>
    <xf numFmtId="2" fontId="13" fillId="2" borderId="0" xfId="0" applyNumberFormat="1" applyFont="1" applyFill="1" applyBorder="1" applyAlignment="1">
      <alignment horizontal="center" vertical="center"/>
    </xf>
    <xf numFmtId="2" fontId="15" fillId="0" borderId="3" xfId="0" applyNumberFormat="1" applyFont="1" applyFill="1" applyBorder="1" applyAlignment="1">
      <alignment horizontal="center" vertical="center" wrapText="1"/>
    </xf>
    <xf numFmtId="2" fontId="15" fillId="0" borderId="4" xfId="0" applyNumberFormat="1" applyFont="1" applyFill="1" applyBorder="1" applyAlignment="1">
      <alignment horizontal="center" vertical="center" wrapText="1"/>
    </xf>
    <xf numFmtId="2" fontId="15" fillId="0" borderId="2" xfId="0" applyNumberFormat="1" applyFont="1" applyFill="1" applyBorder="1" applyAlignment="1">
      <alignment horizontal="center" vertical="center" wrapText="1"/>
    </xf>
    <xf numFmtId="0" fontId="13" fillId="2" borderId="0" xfId="0" applyFont="1" applyFill="1" applyAlignment="1">
      <alignment vertical="center" wrapText="1"/>
    </xf>
    <xf numFmtId="0" fontId="15" fillId="2" borderId="7" xfId="0" applyFont="1" applyFill="1" applyBorder="1" applyAlignment="1">
      <alignment vertical="center" wrapText="1"/>
    </xf>
    <xf numFmtId="2" fontId="15" fillId="0" borderId="13" xfId="0" applyNumberFormat="1" applyFont="1" applyFill="1" applyBorder="1" applyAlignment="1">
      <alignment horizontal="center" vertical="center" wrapText="1"/>
    </xf>
    <xf numFmtId="2" fontId="15" fillId="0" borderId="14" xfId="0" applyNumberFormat="1" applyFont="1" applyFill="1" applyBorder="1" applyAlignment="1">
      <alignment horizontal="center" vertical="center" wrapText="1"/>
    </xf>
    <xf numFmtId="49" fontId="13" fillId="0" borderId="0" xfId="0" applyNumberFormat="1" applyFont="1" applyFill="1" applyBorder="1" applyAlignment="1">
      <alignment horizontal="center" vertical="center" wrapText="1"/>
    </xf>
    <xf numFmtId="0" fontId="16" fillId="0" borderId="6" xfId="0" applyNumberFormat="1" applyFont="1" applyFill="1" applyBorder="1" applyAlignment="1">
      <alignment horizontal="center" vertical="center"/>
    </xf>
    <xf numFmtId="0" fontId="15" fillId="0" borderId="9" xfId="0" applyFont="1" applyFill="1" applyBorder="1" applyAlignment="1">
      <alignment horizontal="center" vertical="center"/>
    </xf>
    <xf numFmtId="2" fontId="15" fillId="0" borderId="16" xfId="0" applyNumberFormat="1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 wrapText="1"/>
    </xf>
    <xf numFmtId="2" fontId="14" fillId="3" borderId="5" xfId="0" applyNumberFormat="1" applyFont="1" applyFill="1" applyBorder="1" applyAlignment="1">
      <alignment horizontal="center" vertical="center" wrapText="1"/>
    </xf>
    <xf numFmtId="2" fontId="14" fillId="3" borderId="6" xfId="0" applyNumberFormat="1" applyFont="1" applyFill="1" applyBorder="1" applyAlignment="1">
      <alignment horizontal="center" vertical="center" wrapText="1"/>
    </xf>
    <xf numFmtId="2" fontId="14" fillId="3" borderId="0" xfId="0" applyNumberFormat="1" applyFont="1" applyFill="1" applyBorder="1" applyAlignment="1">
      <alignment horizontal="center" vertical="center" wrapText="1"/>
    </xf>
    <xf numFmtId="2" fontId="14" fillId="3" borderId="11" xfId="0" applyNumberFormat="1" applyFont="1" applyFill="1" applyBorder="1" applyAlignment="1">
      <alignment horizontal="center" vertical="center" wrapText="1"/>
    </xf>
    <xf numFmtId="2" fontId="15" fillId="0" borderId="6" xfId="0" applyNumberFormat="1" applyFont="1" applyFill="1" applyBorder="1" applyAlignment="1">
      <alignment horizontal="center" vertical="center" wrapText="1"/>
    </xf>
    <xf numFmtId="2" fontId="16" fillId="2" borderId="0" xfId="0" applyNumberFormat="1" applyFont="1" applyFill="1" applyBorder="1" applyAlignment="1">
      <alignment horizontal="center" vertical="center" wrapText="1"/>
    </xf>
    <xf numFmtId="0" fontId="15" fillId="0" borderId="6" xfId="0" applyNumberFormat="1" applyFont="1" applyFill="1" applyBorder="1" applyAlignment="1">
      <alignment horizontal="center" vertical="center" wrapText="1"/>
    </xf>
    <xf numFmtId="0" fontId="13" fillId="0" borderId="17" xfId="0" applyFont="1" applyFill="1" applyBorder="1" applyAlignment="1">
      <alignment horizontal="center" vertical="center" wrapText="1"/>
    </xf>
    <xf numFmtId="2" fontId="15" fillId="0" borderId="0" xfId="0" applyNumberFormat="1" applyFont="1" applyFill="1" applyAlignment="1">
      <alignment horizontal="center" vertical="center" wrapText="1"/>
    </xf>
    <xf numFmtId="0" fontId="13" fillId="2" borderId="15" xfId="0" applyFont="1" applyFill="1" applyBorder="1" applyAlignment="1">
      <alignment vertical="center" wrapText="1"/>
    </xf>
    <xf numFmtId="0" fontId="15" fillId="2" borderId="1" xfId="0" applyFont="1" applyFill="1" applyBorder="1" applyAlignment="1">
      <alignment vertical="center" wrapText="1"/>
    </xf>
    <xf numFmtId="2" fontId="13" fillId="0" borderId="16" xfId="0" applyNumberFormat="1" applyFont="1" applyFill="1" applyBorder="1" applyAlignment="1">
      <alignment horizontal="center" vertical="center" wrapText="1"/>
    </xf>
    <xf numFmtId="0" fontId="14" fillId="2" borderId="5" xfId="0" applyFont="1" applyFill="1" applyBorder="1" applyAlignment="1">
      <alignment vertical="center" wrapText="1"/>
    </xf>
    <xf numFmtId="1" fontId="13" fillId="0" borderId="0" xfId="0" applyNumberFormat="1" applyFont="1" applyFill="1" applyAlignment="1">
      <alignment horizontal="center" vertical="center" wrapText="1"/>
    </xf>
    <xf numFmtId="1" fontId="15" fillId="0" borderId="0" xfId="0" applyNumberFormat="1" applyFont="1" applyFill="1" applyAlignment="1">
      <alignment horizontal="center" vertical="center" wrapText="1"/>
    </xf>
    <xf numFmtId="1" fontId="15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2" borderId="0" xfId="0" applyFont="1" applyFill="1" applyAlignment="1">
      <alignment vertical="center"/>
    </xf>
    <xf numFmtId="2" fontId="14" fillId="0" borderId="18" xfId="0" applyNumberFormat="1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left" wrapText="1"/>
    </xf>
    <xf numFmtId="0" fontId="14" fillId="2" borderId="15" xfId="0" applyFont="1" applyFill="1" applyBorder="1" applyAlignment="1">
      <alignment wrapText="1"/>
    </xf>
    <xf numFmtId="2" fontId="16" fillId="0" borderId="18" xfId="0" applyNumberFormat="1" applyFont="1" applyFill="1" applyBorder="1" applyAlignment="1">
      <alignment horizontal="center" vertical="center" wrapText="1"/>
    </xf>
    <xf numFmtId="166" fontId="9" fillId="0" borderId="0" xfId="0" applyNumberFormat="1" applyFont="1" applyFill="1" applyBorder="1" applyAlignment="1">
      <alignment horizontal="center" wrapText="1"/>
    </xf>
    <xf numFmtId="166" fontId="9" fillId="0" borderId="6" xfId="0" applyNumberFormat="1" applyFont="1" applyFill="1" applyBorder="1" applyAlignment="1">
      <alignment horizontal="center" wrapText="1"/>
    </xf>
    <xf numFmtId="2" fontId="13" fillId="0" borderId="18" xfId="0" applyNumberFormat="1" applyFont="1" applyFill="1" applyBorder="1" applyAlignment="1">
      <alignment horizontal="center" vertical="center" wrapText="1"/>
    </xf>
    <xf numFmtId="0" fontId="13" fillId="0" borderId="0" xfId="0" applyFont="1" applyFill="1" applyAlignment="1">
      <alignment vertical="center" wrapText="1"/>
    </xf>
    <xf numFmtId="2" fontId="13" fillId="0" borderId="3" xfId="0" applyNumberFormat="1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 wrapText="1"/>
    </xf>
    <xf numFmtId="2" fontId="13" fillId="0" borderId="13" xfId="0" applyNumberFormat="1" applyFont="1" applyFill="1" applyBorder="1" applyAlignment="1">
      <alignment horizontal="center" vertical="center" wrapText="1"/>
    </xf>
    <xf numFmtId="2" fontId="13" fillId="0" borderId="2" xfId="0" applyNumberFormat="1" applyFont="1" applyFill="1" applyBorder="1" applyAlignment="1">
      <alignment horizontal="center" vertical="center" wrapText="1"/>
    </xf>
    <xf numFmtId="2" fontId="13" fillId="0" borderId="4" xfId="0" applyNumberFormat="1" applyFont="1" applyFill="1" applyBorder="1" applyAlignment="1">
      <alignment horizontal="center" vertical="center" wrapText="1"/>
    </xf>
    <xf numFmtId="2" fontId="13" fillId="0" borderId="3" xfId="0" applyNumberFormat="1" applyFont="1" applyFill="1" applyBorder="1" applyAlignment="1">
      <alignment horizontal="center" vertical="center"/>
    </xf>
    <xf numFmtId="2" fontId="13" fillId="0" borderId="6" xfId="0" applyNumberFormat="1" applyFont="1" applyFill="1" applyBorder="1" applyAlignment="1">
      <alignment horizontal="center" vertical="center"/>
    </xf>
    <xf numFmtId="2" fontId="13" fillId="0" borderId="1" xfId="0" applyNumberFormat="1" applyFont="1" applyFill="1" applyBorder="1" applyAlignment="1">
      <alignment horizontal="center" vertical="center" wrapText="1"/>
    </xf>
    <xf numFmtId="2" fontId="13" fillId="0" borderId="5" xfId="0" applyNumberFormat="1" applyFont="1" applyFill="1" applyBorder="1" applyAlignment="1">
      <alignment horizontal="center" vertical="center" wrapText="1"/>
    </xf>
    <xf numFmtId="2" fontId="13" fillId="0" borderId="7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 wrapText="1"/>
    </xf>
    <xf numFmtId="2" fontId="13" fillId="0" borderId="8" xfId="0" applyNumberFormat="1" applyFont="1" applyFill="1" applyBorder="1" applyAlignment="1">
      <alignment horizontal="center" vertical="center" wrapText="1"/>
    </xf>
    <xf numFmtId="2" fontId="13" fillId="0" borderId="11" xfId="0" applyNumberFormat="1" applyFont="1" applyFill="1" applyBorder="1" applyAlignment="1">
      <alignment horizontal="center" vertical="center" wrapText="1"/>
    </xf>
    <xf numFmtId="2" fontId="13" fillId="0" borderId="14" xfId="0" applyNumberFormat="1" applyFont="1" applyFill="1" applyBorder="1" applyAlignment="1">
      <alignment horizontal="center" vertical="center" wrapText="1"/>
    </xf>
    <xf numFmtId="2" fontId="16" fillId="0" borderId="3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49" fontId="16" fillId="0" borderId="0" xfId="0" applyNumberFormat="1" applyFont="1" applyFill="1" applyBorder="1" applyAlignment="1">
      <alignment horizontal="center" vertical="center" wrapText="1"/>
    </xf>
    <xf numFmtId="2" fontId="13" fillId="2" borderId="6" xfId="0" applyNumberFormat="1" applyFont="1" applyFill="1" applyBorder="1" applyAlignment="1">
      <alignment horizontal="center" vertical="center" wrapText="1"/>
    </xf>
    <xf numFmtId="0" fontId="14" fillId="0" borderId="6" xfId="0" applyNumberFormat="1" applyFont="1" applyFill="1" applyBorder="1" applyAlignment="1">
      <alignment horizontal="center" vertical="center" wrapText="1"/>
    </xf>
    <xf numFmtId="2" fontId="16" fillId="0" borderId="11" xfId="0" applyNumberFormat="1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 wrapText="1"/>
    </xf>
    <xf numFmtId="2" fontId="13" fillId="2" borderId="6" xfId="0" applyNumberFormat="1" applyFont="1" applyFill="1" applyBorder="1" applyAlignment="1">
      <alignment horizontal="center" vertical="center" wrapText="1"/>
    </xf>
    <xf numFmtId="2" fontId="13" fillId="0" borderId="1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2" fontId="16" fillId="0" borderId="11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 wrapText="1"/>
    </xf>
    <xf numFmtId="2" fontId="13" fillId="0" borderId="8" xfId="0" applyNumberFormat="1" applyFont="1" applyFill="1" applyBorder="1" applyAlignment="1">
      <alignment horizontal="center" vertical="center" wrapText="1"/>
    </xf>
    <xf numFmtId="2" fontId="13" fillId="0" borderId="3" xfId="0" applyNumberFormat="1" applyFont="1" applyFill="1" applyBorder="1" applyAlignment="1">
      <alignment horizontal="center" vertical="center" wrapText="1"/>
    </xf>
    <xf numFmtId="2" fontId="13" fillId="0" borderId="13" xfId="0" applyNumberFormat="1" applyFont="1" applyFill="1" applyBorder="1" applyAlignment="1">
      <alignment horizontal="center" vertical="center" wrapText="1"/>
    </xf>
    <xf numFmtId="2" fontId="13" fillId="0" borderId="14" xfId="0" applyNumberFormat="1" applyFont="1" applyFill="1" applyBorder="1" applyAlignment="1">
      <alignment horizontal="center" vertical="center" wrapText="1"/>
    </xf>
    <xf numFmtId="2" fontId="13" fillId="0" borderId="11" xfId="0" applyNumberFormat="1" applyFont="1" applyFill="1" applyBorder="1" applyAlignment="1">
      <alignment horizontal="center" vertical="center" wrapText="1"/>
    </xf>
    <xf numFmtId="2" fontId="13" fillId="0" borderId="5" xfId="0" applyNumberFormat="1" applyFont="1" applyFill="1" applyBorder="1" applyAlignment="1">
      <alignment horizontal="center" vertical="center" wrapText="1"/>
    </xf>
    <xf numFmtId="2" fontId="13" fillId="0" borderId="3" xfId="0" applyNumberFormat="1" applyFont="1" applyFill="1" applyBorder="1" applyAlignment="1">
      <alignment horizontal="center" vertical="center"/>
    </xf>
    <xf numFmtId="2" fontId="13" fillId="0" borderId="6" xfId="0" applyNumberFormat="1" applyFont="1" applyFill="1" applyBorder="1" applyAlignment="1">
      <alignment horizontal="center" vertical="center"/>
    </xf>
    <xf numFmtId="0" fontId="14" fillId="0" borderId="0" xfId="0" applyNumberFormat="1" applyFont="1" applyFill="1" applyBorder="1" applyAlignment="1">
      <alignment horizontal="center" vertical="center"/>
    </xf>
    <xf numFmtId="2" fontId="15" fillId="0" borderId="0" xfId="0" applyNumberFormat="1" applyFont="1" applyFill="1" applyBorder="1" applyAlignment="1">
      <alignment horizontal="center" vertical="center"/>
    </xf>
    <xf numFmtId="0" fontId="13" fillId="3" borderId="6" xfId="0" applyFont="1" applyFill="1" applyBorder="1" applyAlignment="1">
      <alignment vertical="center" wrapText="1"/>
    </xf>
    <xf numFmtId="2" fontId="14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0" fontId="15" fillId="2" borderId="9" xfId="0" applyFont="1" applyFill="1" applyBorder="1" applyAlignment="1">
      <alignment vertical="center"/>
    </xf>
    <xf numFmtId="0" fontId="13" fillId="2" borderId="6" xfId="0" applyFont="1" applyFill="1" applyBorder="1" applyAlignment="1">
      <alignment vertical="center" wrapText="1"/>
    </xf>
    <xf numFmtId="0" fontId="13" fillId="0" borderId="13" xfId="0" applyNumberFormat="1" applyFont="1" applyFill="1" applyBorder="1" applyAlignment="1">
      <alignment horizontal="center" vertical="center" wrapText="1"/>
    </xf>
    <xf numFmtId="0" fontId="16" fillId="2" borderId="10" xfId="0" applyFont="1" applyFill="1" applyBorder="1" applyAlignment="1">
      <alignment vertical="center" wrapText="1"/>
    </xf>
    <xf numFmtId="0" fontId="16" fillId="0" borderId="9" xfId="0" applyNumberFormat="1" applyFont="1" applyFill="1" applyBorder="1" applyAlignment="1">
      <alignment horizontal="center" vertical="center" wrapText="1"/>
    </xf>
    <xf numFmtId="2" fontId="16" fillId="0" borderId="12" xfId="0" applyNumberFormat="1" applyFont="1" applyFill="1" applyBorder="1" applyAlignment="1">
      <alignment horizontal="center" vertical="center" wrapText="1"/>
    </xf>
    <xf numFmtId="2" fontId="16" fillId="0" borderId="9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>
      <alignment vertical="center"/>
    </xf>
    <xf numFmtId="0" fontId="13" fillId="0" borderId="0" xfId="0" applyFont="1" applyFill="1" applyBorder="1" applyAlignment="1">
      <alignment vertical="center"/>
    </xf>
    <xf numFmtId="0" fontId="13" fillId="0" borderId="0" xfId="0" applyNumberFormat="1" applyFont="1" applyFill="1" applyAlignment="1">
      <alignment vertical="center" wrapText="1"/>
    </xf>
    <xf numFmtId="0" fontId="13" fillId="0" borderId="3" xfId="0" applyFont="1" applyFill="1" applyBorder="1" applyAlignment="1">
      <alignment vertical="center" wrapText="1"/>
    </xf>
    <xf numFmtId="0" fontId="13" fillId="0" borderId="13" xfId="0" applyFont="1" applyFill="1" applyBorder="1" applyAlignment="1">
      <alignment vertical="center" wrapText="1"/>
    </xf>
    <xf numFmtId="0" fontId="13" fillId="0" borderId="9" xfId="0" applyFont="1" applyFill="1" applyBorder="1" applyAlignment="1">
      <alignment vertical="center" wrapText="1"/>
    </xf>
    <xf numFmtId="0" fontId="16" fillId="0" borderId="9" xfId="0" applyFont="1" applyFill="1" applyBorder="1" applyAlignment="1">
      <alignment vertical="center" wrapText="1"/>
    </xf>
    <xf numFmtId="0" fontId="15" fillId="0" borderId="3" xfId="0" applyFont="1" applyFill="1" applyBorder="1" applyAlignment="1">
      <alignment vertical="center" wrapText="1"/>
    </xf>
    <xf numFmtId="0" fontId="16" fillId="0" borderId="32" xfId="0" applyFont="1" applyFill="1" applyBorder="1" applyAlignment="1">
      <alignment wrapText="1"/>
    </xf>
    <xf numFmtId="0" fontId="13" fillId="0" borderId="2" xfId="0" applyFont="1" applyFill="1" applyBorder="1" applyAlignment="1">
      <alignment vertical="center" wrapText="1"/>
    </xf>
    <xf numFmtId="0" fontId="15" fillId="0" borderId="8" xfId="0" applyFont="1" applyFill="1" applyBorder="1" applyAlignment="1">
      <alignment vertical="center" wrapText="1"/>
    </xf>
    <xf numFmtId="0" fontId="14" fillId="0" borderId="6" xfId="1" applyFont="1" applyFill="1" applyBorder="1" applyAlignment="1">
      <alignment vertical="center"/>
    </xf>
    <xf numFmtId="2" fontId="15" fillId="0" borderId="9" xfId="0" applyNumberFormat="1" applyFont="1" applyFill="1" applyBorder="1" applyAlignment="1">
      <alignment vertical="center" wrapText="1"/>
    </xf>
    <xf numFmtId="2" fontId="13" fillId="0" borderId="6" xfId="0" applyNumberFormat="1" applyFont="1" applyFill="1" applyBorder="1" applyAlignment="1">
      <alignment vertical="center" wrapText="1"/>
    </xf>
    <xf numFmtId="0" fontId="15" fillId="0" borderId="9" xfId="0" applyFont="1" applyFill="1" applyBorder="1" applyAlignment="1">
      <alignment vertical="center" wrapText="1"/>
    </xf>
    <xf numFmtId="0" fontId="14" fillId="0" borderId="18" xfId="0" applyNumberFormat="1" applyFont="1" applyFill="1" applyBorder="1" applyAlignment="1">
      <alignment vertical="center" wrapText="1"/>
    </xf>
    <xf numFmtId="0" fontId="13" fillId="0" borderId="18" xfId="0" applyFont="1" applyFill="1" applyBorder="1" applyAlignment="1">
      <alignment vertical="center" wrapText="1"/>
    </xf>
    <xf numFmtId="0" fontId="16" fillId="0" borderId="18" xfId="0" applyFont="1" applyFill="1" applyBorder="1" applyAlignment="1">
      <alignment vertical="center" wrapText="1"/>
    </xf>
    <xf numFmtId="0" fontId="15" fillId="0" borderId="6" xfId="0" applyFont="1" applyFill="1" applyBorder="1" applyAlignment="1">
      <alignment vertical="center" wrapText="1"/>
    </xf>
    <xf numFmtId="0" fontId="13" fillId="0" borderId="20" xfId="0" applyFont="1" applyFill="1" applyBorder="1" applyAlignment="1">
      <alignment vertical="center" wrapText="1"/>
    </xf>
    <xf numFmtId="0" fontId="14" fillId="0" borderId="6" xfId="0" applyFont="1" applyFill="1" applyBorder="1" applyAlignment="1">
      <alignment vertical="center" wrapText="1"/>
    </xf>
    <xf numFmtId="0" fontId="15" fillId="0" borderId="13" xfId="0" applyNumberFormat="1" applyFont="1" applyFill="1" applyBorder="1" applyAlignment="1">
      <alignment vertical="center" wrapText="1"/>
    </xf>
    <xf numFmtId="0" fontId="13" fillId="0" borderId="24" xfId="0" applyFont="1" applyFill="1" applyBorder="1" applyAlignment="1">
      <alignment vertical="center" wrapText="1"/>
    </xf>
    <xf numFmtId="0" fontId="13" fillId="0" borderId="22" xfId="0" applyFont="1" applyFill="1" applyBorder="1" applyAlignment="1">
      <alignment vertical="center" wrapText="1"/>
    </xf>
    <xf numFmtId="2" fontId="14" fillId="0" borderId="6" xfId="0" applyNumberFormat="1" applyFont="1" applyFill="1" applyBorder="1" applyAlignment="1">
      <alignment vertical="center" wrapText="1"/>
    </xf>
    <xf numFmtId="2" fontId="13" fillId="0" borderId="9" xfId="0" applyNumberFormat="1" applyFont="1" applyFill="1" applyBorder="1" applyAlignment="1">
      <alignment vertical="center" wrapText="1"/>
    </xf>
    <xf numFmtId="164" fontId="13" fillId="0" borderId="0" xfId="0" applyNumberFormat="1" applyFont="1" applyFill="1" applyAlignment="1">
      <alignment vertical="center" wrapText="1"/>
    </xf>
    <xf numFmtId="164" fontId="15" fillId="0" borderId="0" xfId="0" applyNumberFormat="1" applyFont="1" applyFill="1" applyAlignment="1">
      <alignment vertical="center" wrapText="1"/>
    </xf>
    <xf numFmtId="0" fontId="0" fillId="0" borderId="0" xfId="0" applyFont="1" applyBorder="1" applyAlignment="1">
      <alignment vertical="center"/>
    </xf>
    <xf numFmtId="0" fontId="14" fillId="0" borderId="32" xfId="0" applyNumberFormat="1" applyFont="1" applyFill="1" applyBorder="1" applyAlignment="1">
      <alignment vertical="center" wrapText="1"/>
    </xf>
    <xf numFmtId="0" fontId="15" fillId="0" borderId="11" xfId="0" applyNumberFormat="1" applyFont="1" applyFill="1" applyBorder="1" applyAlignment="1">
      <alignment vertical="center" wrapText="1"/>
    </xf>
    <xf numFmtId="0" fontId="14" fillId="0" borderId="11" xfId="0" applyNumberFormat="1" applyFont="1" applyFill="1" applyBorder="1" applyAlignment="1">
      <alignment vertical="center" wrapText="1"/>
    </xf>
    <xf numFmtId="0" fontId="14" fillId="0" borderId="14" xfId="0" applyNumberFormat="1" applyFont="1" applyFill="1" applyBorder="1" applyAlignment="1">
      <alignment vertical="center" wrapText="1"/>
    </xf>
    <xf numFmtId="0" fontId="13" fillId="0" borderId="11" xfId="0" applyFont="1" applyFill="1" applyBorder="1" applyAlignment="1">
      <alignment vertical="center" wrapText="1"/>
    </xf>
    <xf numFmtId="0" fontId="15" fillId="0" borderId="16" xfId="0" applyNumberFormat="1" applyFont="1" applyFill="1" applyBorder="1" applyAlignment="1">
      <alignment vertical="center" wrapText="1"/>
    </xf>
    <xf numFmtId="2" fontId="15" fillId="0" borderId="11" xfId="0" applyNumberFormat="1" applyFont="1" applyFill="1" applyBorder="1" applyAlignment="1">
      <alignment horizontal="center" vertical="center"/>
    </xf>
    <xf numFmtId="2" fontId="14" fillId="0" borderId="11" xfId="0" applyNumberFormat="1" applyFont="1" applyFill="1" applyBorder="1" applyAlignment="1">
      <alignment horizontal="center" vertical="center"/>
    </xf>
    <xf numFmtId="2" fontId="14" fillId="0" borderId="14" xfId="0" applyNumberFormat="1" applyFont="1" applyFill="1" applyBorder="1" applyAlignment="1">
      <alignment horizontal="center" vertical="center"/>
    </xf>
    <xf numFmtId="2" fontId="15" fillId="0" borderId="6" xfId="0" applyNumberFormat="1" applyFont="1" applyFill="1" applyBorder="1" applyAlignment="1">
      <alignment horizontal="center" vertical="center"/>
    </xf>
    <xf numFmtId="2" fontId="14" fillId="0" borderId="6" xfId="0" applyNumberFormat="1" applyFont="1" applyFill="1" applyBorder="1" applyAlignment="1">
      <alignment horizontal="center" vertical="center"/>
    </xf>
    <xf numFmtId="0" fontId="15" fillId="0" borderId="16" xfId="0" applyNumberFormat="1" applyFont="1" applyFill="1" applyBorder="1" applyAlignment="1">
      <alignment horizontal="center" vertical="center"/>
    </xf>
    <xf numFmtId="0" fontId="15" fillId="0" borderId="11" xfId="0" applyNumberFormat="1" applyFont="1" applyFill="1" applyBorder="1" applyAlignment="1">
      <alignment horizontal="center" vertical="center"/>
    </xf>
    <xf numFmtId="0" fontId="14" fillId="0" borderId="11" xfId="0" applyNumberFormat="1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vertical="center" wrapText="1"/>
    </xf>
    <xf numFmtId="0" fontId="13" fillId="2" borderId="33" xfId="0" applyFont="1" applyFill="1" applyBorder="1" applyAlignment="1">
      <alignment vertical="center" wrapText="1"/>
    </xf>
    <xf numFmtId="0" fontId="14" fillId="2" borderId="11" xfId="0" applyFont="1" applyFill="1" applyBorder="1" applyAlignment="1">
      <alignment vertical="center"/>
    </xf>
    <xf numFmtId="0" fontId="15" fillId="2" borderId="13" xfId="0" applyFont="1" applyFill="1" applyBorder="1" applyAlignment="1">
      <alignment vertical="center" wrapText="1"/>
    </xf>
    <xf numFmtId="49" fontId="15" fillId="0" borderId="16" xfId="0" applyNumberFormat="1" applyFont="1" applyFill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5" fillId="0" borderId="14" xfId="0" applyFont="1" applyFill="1" applyBorder="1" applyAlignment="1">
      <alignment vertical="center" wrapText="1"/>
    </xf>
    <xf numFmtId="0" fontId="13" fillId="0" borderId="16" xfId="0" applyFont="1" applyFill="1" applyBorder="1" applyAlignment="1">
      <alignment vertical="center" wrapText="1"/>
    </xf>
    <xf numFmtId="2" fontId="15" fillId="0" borderId="3" xfId="0" applyNumberFormat="1" applyFont="1" applyFill="1" applyBorder="1" applyAlignment="1">
      <alignment horizontal="center" vertical="center"/>
    </xf>
    <xf numFmtId="0" fontId="15" fillId="0" borderId="12" xfId="0" applyNumberFormat="1" applyFont="1" applyFill="1" applyBorder="1" applyAlignment="1">
      <alignment horizontal="center" vertical="center"/>
    </xf>
    <xf numFmtId="0" fontId="15" fillId="2" borderId="9" xfId="0" applyFont="1" applyFill="1" applyBorder="1" applyAlignment="1">
      <alignment vertical="center" wrapText="1"/>
    </xf>
    <xf numFmtId="0" fontId="15" fillId="0" borderId="12" xfId="0" applyNumberFormat="1" applyFont="1" applyFill="1" applyBorder="1" applyAlignment="1">
      <alignment horizontal="center" vertical="center" wrapText="1"/>
    </xf>
    <xf numFmtId="0" fontId="14" fillId="0" borderId="11" xfId="0" applyFont="1" applyFill="1" applyBorder="1" applyAlignment="1">
      <alignment vertical="center"/>
    </xf>
    <xf numFmtId="0" fontId="13" fillId="2" borderId="6" xfId="0" applyFont="1" applyFill="1" applyBorder="1" applyAlignment="1">
      <alignment wrapText="1"/>
    </xf>
    <xf numFmtId="0" fontId="16" fillId="0" borderId="6" xfId="0" applyFont="1" applyFill="1" applyBorder="1" applyAlignment="1">
      <alignment vertical="center" wrapText="1"/>
    </xf>
    <xf numFmtId="2" fontId="16" fillId="0" borderId="16" xfId="0" applyNumberFormat="1" applyFont="1" applyFill="1" applyBorder="1" applyAlignment="1">
      <alignment horizontal="center" vertical="center" wrapText="1"/>
    </xf>
    <xf numFmtId="0" fontId="16" fillId="2" borderId="0" xfId="0" applyFont="1" applyFill="1" applyBorder="1" applyAlignment="1">
      <alignment horizontal="center" vertical="center" wrapText="1"/>
    </xf>
    <xf numFmtId="0" fontId="16" fillId="0" borderId="10" xfId="0" applyNumberFormat="1" applyFont="1" applyFill="1" applyBorder="1" applyAlignment="1">
      <alignment horizontal="center" vertical="center" wrapText="1"/>
    </xf>
    <xf numFmtId="0" fontId="16" fillId="0" borderId="5" xfId="0" applyNumberFormat="1" applyFont="1" applyFill="1" applyBorder="1" applyAlignment="1">
      <alignment horizontal="center" vertical="center" wrapText="1"/>
    </xf>
    <xf numFmtId="0" fontId="16" fillId="2" borderId="10" xfId="0" applyFont="1" applyFill="1" applyBorder="1" applyAlignment="1">
      <alignment wrapText="1"/>
    </xf>
    <xf numFmtId="0" fontId="15" fillId="0" borderId="10" xfId="0" applyNumberFormat="1" applyFont="1" applyFill="1" applyBorder="1" applyAlignment="1">
      <alignment horizontal="center" vertical="center" wrapText="1"/>
    </xf>
    <xf numFmtId="2" fontId="13" fillId="0" borderId="3" xfId="0" applyNumberFormat="1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 wrapText="1"/>
    </xf>
    <xf numFmtId="2" fontId="13" fillId="0" borderId="13" xfId="0" applyNumberFormat="1" applyFont="1" applyFill="1" applyBorder="1" applyAlignment="1">
      <alignment horizontal="center" vertical="center" wrapText="1"/>
    </xf>
    <xf numFmtId="2" fontId="13" fillId="0" borderId="2" xfId="0" applyNumberFormat="1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/>
    </xf>
    <xf numFmtId="2" fontId="13" fillId="0" borderId="0" xfId="0" applyNumberFormat="1" applyFont="1" applyFill="1" applyBorder="1" applyAlignment="1">
      <alignment horizontal="center" vertical="center" wrapText="1"/>
    </xf>
    <xf numFmtId="2" fontId="13" fillId="0" borderId="11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2" fontId="13" fillId="2" borderId="6" xfId="0" applyNumberFormat="1" applyFont="1" applyFill="1" applyBorder="1" applyAlignment="1">
      <alignment horizontal="center" vertical="center" wrapText="1"/>
    </xf>
    <xf numFmtId="2" fontId="13" fillId="0" borderId="33" xfId="0" applyNumberFormat="1" applyFont="1" applyFill="1" applyBorder="1" applyAlignment="1">
      <alignment horizontal="center" vertical="center" wrapText="1"/>
    </xf>
    <xf numFmtId="2" fontId="14" fillId="0" borderId="33" xfId="0" applyNumberFormat="1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4" xfId="0" applyNumberFormat="1" applyFont="1" applyFill="1" applyBorder="1" applyAlignment="1">
      <alignment horizontal="center" vertical="center" wrapText="1"/>
    </xf>
    <xf numFmtId="0" fontId="14" fillId="0" borderId="6" xfId="0" applyNumberFormat="1" applyFont="1" applyFill="1" applyBorder="1" applyAlignment="1">
      <alignment horizontal="center" vertical="center"/>
    </xf>
    <xf numFmtId="0" fontId="13" fillId="2" borderId="11" xfId="0" applyFont="1" applyFill="1" applyBorder="1" applyAlignment="1">
      <alignment vertical="center"/>
    </xf>
    <xf numFmtId="0" fontId="13" fillId="2" borderId="14" xfId="0" applyFont="1" applyFill="1" applyBorder="1" applyAlignment="1">
      <alignment wrapText="1"/>
    </xf>
    <xf numFmtId="0" fontId="16" fillId="0" borderId="11" xfId="0" applyNumberFormat="1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vertical="center" wrapText="1"/>
    </xf>
    <xf numFmtId="0" fontId="14" fillId="0" borderId="6" xfId="0" applyNumberFormat="1" applyFont="1" applyFill="1" applyBorder="1" applyAlignment="1">
      <alignment vertical="center" wrapText="1"/>
    </xf>
    <xf numFmtId="0" fontId="16" fillId="2" borderId="11" xfId="0" applyFont="1" applyFill="1" applyBorder="1" applyAlignment="1">
      <alignment horizontal="center" vertical="center" wrapText="1"/>
    </xf>
    <xf numFmtId="0" fontId="16" fillId="2" borderId="9" xfId="0" applyFont="1" applyFill="1" applyBorder="1" applyAlignment="1">
      <alignment vertical="center"/>
    </xf>
    <xf numFmtId="0" fontId="16" fillId="0" borderId="16" xfId="0" applyFont="1" applyFill="1" applyBorder="1" applyAlignment="1">
      <alignment horizontal="center" vertical="center"/>
    </xf>
    <xf numFmtId="2" fontId="16" fillId="0" borderId="12" xfId="0" applyNumberFormat="1" applyFont="1" applyFill="1" applyBorder="1" applyAlignment="1">
      <alignment horizontal="center" vertical="center"/>
    </xf>
    <xf numFmtId="2" fontId="16" fillId="0" borderId="9" xfId="0" applyNumberFormat="1" applyFont="1" applyFill="1" applyBorder="1" applyAlignment="1">
      <alignment horizontal="center" vertical="center"/>
    </xf>
    <xf numFmtId="0" fontId="16" fillId="0" borderId="16" xfId="0" applyFont="1" applyFill="1" applyBorder="1" applyAlignment="1">
      <alignment vertical="center" wrapText="1"/>
    </xf>
    <xf numFmtId="2" fontId="13" fillId="0" borderId="14" xfId="0" applyNumberFormat="1" applyFont="1" applyFill="1" applyBorder="1" applyAlignment="1">
      <alignment horizontal="center" wrapText="1"/>
    </xf>
    <xf numFmtId="0" fontId="13" fillId="0" borderId="11" xfId="0" applyFont="1" applyFill="1" applyBorder="1" applyAlignment="1">
      <alignment wrapText="1"/>
    </xf>
    <xf numFmtId="0" fontId="13" fillId="0" borderId="13" xfId="0" applyNumberFormat="1" applyFont="1" applyFill="1" applyBorder="1" applyAlignment="1">
      <alignment horizontal="center" wrapText="1"/>
    </xf>
    <xf numFmtId="0" fontId="13" fillId="0" borderId="11" xfId="0" applyNumberFormat="1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vertical="center"/>
    </xf>
    <xf numFmtId="0" fontId="16" fillId="2" borderId="9" xfId="0" applyFont="1" applyFill="1" applyBorder="1" applyAlignment="1">
      <alignment vertical="center" wrapText="1"/>
    </xf>
    <xf numFmtId="43" fontId="16" fillId="0" borderId="16" xfId="2" applyFont="1" applyFill="1" applyBorder="1" applyAlignment="1">
      <alignment horizontal="center" vertical="center" wrapText="1"/>
    </xf>
    <xf numFmtId="43" fontId="16" fillId="0" borderId="16" xfId="2" applyFont="1" applyFill="1" applyBorder="1" applyAlignment="1">
      <alignment vertical="center" wrapText="1"/>
    </xf>
    <xf numFmtId="43" fontId="0" fillId="0" borderId="0" xfId="2" applyFont="1" applyAlignment="1">
      <alignment horizontal="center" vertical="center"/>
    </xf>
    <xf numFmtId="43" fontId="16" fillId="2" borderId="11" xfId="2" applyFont="1" applyFill="1" applyBorder="1" applyAlignment="1">
      <alignment horizontal="center" vertical="center" wrapText="1"/>
    </xf>
    <xf numFmtId="43" fontId="16" fillId="0" borderId="11" xfId="2" applyFont="1" applyFill="1" applyBorder="1" applyAlignment="1">
      <alignment horizontal="center" vertical="center" wrapText="1"/>
    </xf>
    <xf numFmtId="43" fontId="16" fillId="0" borderId="6" xfId="2" applyFont="1" applyFill="1" applyBorder="1" applyAlignment="1">
      <alignment horizontal="center" vertical="center" wrapText="1"/>
    </xf>
    <xf numFmtId="43" fontId="16" fillId="2" borderId="9" xfId="2" applyFont="1" applyFill="1" applyBorder="1" applyAlignment="1">
      <alignment horizontal="left" vertical="center" wrapText="1"/>
    </xf>
    <xf numFmtId="0" fontId="15" fillId="0" borderId="16" xfId="0" applyNumberFormat="1" applyFont="1" applyFill="1" applyBorder="1" applyAlignment="1">
      <alignment horizontal="center" vertical="center" wrapText="1"/>
    </xf>
    <xf numFmtId="0" fontId="16" fillId="0" borderId="11" xfId="0" applyFont="1" applyFill="1" applyBorder="1" applyAlignment="1">
      <alignment horizontal="center" vertical="center" wrapText="1"/>
    </xf>
    <xf numFmtId="0" fontId="14" fillId="2" borderId="34" xfId="0" applyFont="1" applyFill="1" applyBorder="1" applyAlignment="1">
      <alignment vertical="center"/>
    </xf>
    <xf numFmtId="2" fontId="14" fillId="0" borderId="31" xfId="0" applyNumberFormat="1" applyFont="1" applyFill="1" applyBorder="1" applyAlignment="1">
      <alignment horizontal="center" vertical="center"/>
    </xf>
    <xf numFmtId="0" fontId="16" fillId="0" borderId="6" xfId="0" applyNumberFormat="1" applyFont="1" applyFill="1" applyBorder="1" applyAlignment="1">
      <alignment horizontal="center" vertical="center" wrapText="1"/>
    </xf>
    <xf numFmtId="0" fontId="14" fillId="0" borderId="19" xfId="0" applyNumberFormat="1" applyFont="1" applyFill="1" applyBorder="1" applyAlignment="1">
      <alignment horizontal="center" vertical="center"/>
    </xf>
    <xf numFmtId="2" fontId="13" fillId="2" borderId="11" xfId="0" applyNumberFormat="1" applyFont="1" applyFill="1" applyBorder="1" applyAlignment="1">
      <alignment horizontal="center" vertical="center" wrapText="1"/>
    </xf>
    <xf numFmtId="2" fontId="14" fillId="0" borderId="13" xfId="0" applyNumberFormat="1" applyFont="1" applyFill="1" applyBorder="1" applyAlignment="1">
      <alignment horizontal="center" vertical="center"/>
    </xf>
    <xf numFmtId="2" fontId="14" fillId="0" borderId="19" xfId="0" applyNumberFormat="1" applyFont="1" applyFill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2" fontId="15" fillId="0" borderId="5" xfId="0" applyNumberFormat="1" applyFont="1" applyFill="1" applyBorder="1" applyAlignment="1">
      <alignment horizontal="center" vertical="center" wrapText="1"/>
    </xf>
    <xf numFmtId="2" fontId="15" fillId="0" borderId="11" xfId="0" applyNumberFormat="1" applyFont="1" applyFill="1" applyBorder="1" applyAlignment="1">
      <alignment horizontal="center" vertical="center" wrapText="1"/>
    </xf>
    <xf numFmtId="0" fontId="17" fillId="0" borderId="5" xfId="0" applyFont="1" applyBorder="1" applyAlignment="1">
      <alignment vertical="center"/>
    </xf>
    <xf numFmtId="0" fontId="16" fillId="2" borderId="10" xfId="0" applyFont="1" applyFill="1" applyBorder="1" applyAlignment="1">
      <alignment vertical="center"/>
    </xf>
    <xf numFmtId="0" fontId="16" fillId="0" borderId="9" xfId="0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vertical="center" wrapText="1"/>
    </xf>
    <xf numFmtId="0" fontId="13" fillId="2" borderId="11" xfId="0" applyFont="1" applyFill="1" applyBorder="1" applyAlignment="1">
      <alignment wrapText="1"/>
    </xf>
    <xf numFmtId="0" fontId="14" fillId="2" borderId="14" xfId="0" applyFont="1" applyFill="1" applyBorder="1" applyAlignment="1">
      <alignment vertical="center"/>
    </xf>
    <xf numFmtId="2" fontId="13" fillId="3" borderId="5" xfId="0" applyNumberFormat="1" applyFont="1" applyFill="1" applyBorder="1" applyAlignment="1">
      <alignment horizontal="center" vertical="center" wrapText="1"/>
    </xf>
    <xf numFmtId="2" fontId="13" fillId="2" borderId="5" xfId="0" applyNumberFormat="1" applyFont="1" applyFill="1" applyBorder="1" applyAlignment="1">
      <alignment horizontal="center" vertical="center" wrapText="1"/>
    </xf>
    <xf numFmtId="0" fontId="14" fillId="0" borderId="5" xfId="0" applyFont="1" applyFill="1" applyBorder="1" applyAlignment="1">
      <alignment wrapText="1"/>
    </xf>
    <xf numFmtId="0" fontId="16" fillId="0" borderId="10" xfId="0" applyFont="1" applyFill="1" applyBorder="1" applyAlignment="1">
      <alignment vertical="center" wrapText="1"/>
    </xf>
    <xf numFmtId="0" fontId="14" fillId="0" borderId="34" xfId="0" applyNumberFormat="1" applyFont="1" applyFill="1" applyBorder="1" applyAlignment="1">
      <alignment horizontal="center" vertical="center"/>
    </xf>
    <xf numFmtId="0" fontId="16" fillId="0" borderId="4" xfId="0" applyFont="1" applyFill="1" applyBorder="1" applyAlignment="1">
      <alignment horizontal="center" vertical="center" wrapText="1"/>
    </xf>
    <xf numFmtId="0" fontId="16" fillId="0" borderId="9" xfId="0" applyNumberFormat="1" applyFont="1" applyFill="1" applyBorder="1" applyAlignment="1">
      <alignment horizontal="center" vertical="center"/>
    </xf>
    <xf numFmtId="0" fontId="17" fillId="0" borderId="0" xfId="0" applyFont="1" applyBorder="1" applyAlignment="1">
      <alignment vertical="center"/>
    </xf>
    <xf numFmtId="0" fontId="10" fillId="0" borderId="0" xfId="0" applyFont="1" applyFill="1" applyBorder="1"/>
    <xf numFmtId="43" fontId="15" fillId="0" borderId="9" xfId="0" applyNumberFormat="1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wrapText="1"/>
    </xf>
    <xf numFmtId="0" fontId="12" fillId="0" borderId="10" xfId="0" applyNumberFormat="1" applyFont="1" applyFill="1" applyBorder="1" applyAlignment="1">
      <alignment horizontal="center" wrapText="1"/>
    </xf>
    <xf numFmtId="0" fontId="12" fillId="0" borderId="9" xfId="0" applyNumberFormat="1" applyFont="1" applyFill="1" applyBorder="1" applyAlignment="1">
      <alignment wrapText="1"/>
    </xf>
    <xf numFmtId="166" fontId="13" fillId="0" borderId="0" xfId="0" applyNumberFormat="1" applyFont="1" applyFill="1" applyBorder="1" applyAlignment="1">
      <alignment horizontal="center" wrapText="1"/>
    </xf>
    <xf numFmtId="166" fontId="9" fillId="0" borderId="0" xfId="0" applyNumberFormat="1" applyFont="1" applyFill="1" applyBorder="1" applyAlignment="1">
      <alignment wrapText="1"/>
    </xf>
    <xf numFmtId="166" fontId="9" fillId="0" borderId="6" xfId="0" applyNumberFormat="1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vertical="center" wrapText="1"/>
    </xf>
    <xf numFmtId="0" fontId="12" fillId="0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2" fontId="12" fillId="0" borderId="9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vertical="center" wrapText="1"/>
    </xf>
    <xf numFmtId="0" fontId="12" fillId="0" borderId="12" xfId="0" applyNumberFormat="1" applyFont="1" applyFill="1" applyBorder="1" applyAlignment="1">
      <alignment horizontal="center"/>
    </xf>
    <xf numFmtId="2" fontId="12" fillId="0" borderId="12" xfId="0" applyNumberFormat="1" applyFont="1" applyFill="1" applyBorder="1" applyAlignment="1">
      <alignment horizontal="center"/>
    </xf>
    <xf numFmtId="0" fontId="12" fillId="0" borderId="9" xfId="0" applyFont="1" applyFill="1" applyBorder="1" applyAlignment="1">
      <alignment horizontal="center" wrapText="1"/>
    </xf>
    <xf numFmtId="0" fontId="14" fillId="0" borderId="13" xfId="0" applyNumberFormat="1" applyFont="1" applyFill="1" applyBorder="1" applyAlignment="1">
      <alignment horizontal="center" vertical="center"/>
    </xf>
    <xf numFmtId="2" fontId="4" fillId="0" borderId="16" xfId="0" applyNumberFormat="1" applyFont="1" applyFill="1" applyBorder="1" applyAlignment="1">
      <alignment horizontal="center" wrapText="1"/>
    </xf>
    <xf numFmtId="2" fontId="16" fillId="0" borderId="16" xfId="2" applyNumberFormat="1" applyFont="1" applyFill="1" applyBorder="1" applyAlignment="1">
      <alignment vertical="center" wrapText="1"/>
    </xf>
    <xf numFmtId="2" fontId="16" fillId="0" borderId="11" xfId="2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vertical="center"/>
    </xf>
    <xf numFmtId="2" fontId="3" fillId="0" borderId="0" xfId="0" applyNumberFormat="1" applyFont="1" applyFill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 wrapText="1"/>
    </xf>
    <xf numFmtId="2" fontId="2" fillId="0" borderId="0" xfId="0" applyNumberFormat="1" applyFont="1" applyFill="1" applyAlignment="1">
      <alignment horizontal="center" vertical="center"/>
    </xf>
    <xf numFmtId="2" fontId="2" fillId="0" borderId="26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vertical="center"/>
    </xf>
    <xf numFmtId="2" fontId="6" fillId="0" borderId="0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vertical="center"/>
    </xf>
    <xf numFmtId="0" fontId="4" fillId="2" borderId="0" xfId="0" applyFont="1" applyFill="1" applyAlignment="1">
      <alignment vertical="center"/>
    </xf>
    <xf numFmtId="2" fontId="4" fillId="0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vertical="center" wrapText="1"/>
    </xf>
    <xf numFmtId="2" fontId="6" fillId="0" borderId="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2" fontId="3" fillId="0" borderId="13" xfId="0" applyNumberFormat="1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>
      <alignment horizontal="center" vertical="center" wrapText="1"/>
    </xf>
    <xf numFmtId="2" fontId="3" fillId="0" borderId="12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vertical="center" wrapText="1"/>
    </xf>
    <xf numFmtId="2" fontId="3" fillId="0" borderId="1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 wrapText="1"/>
    </xf>
    <xf numFmtId="2" fontId="6" fillId="0" borderId="12" xfId="0" applyNumberFormat="1" applyFont="1" applyFill="1" applyBorder="1" applyAlignment="1">
      <alignment horizontal="center" vertical="center" wrapText="1"/>
    </xf>
    <xf numFmtId="2" fontId="6" fillId="0" borderId="16" xfId="0" applyNumberFormat="1" applyFont="1" applyFill="1" applyBorder="1" applyAlignment="1">
      <alignment horizontal="center" vertical="center" wrapText="1"/>
    </xf>
    <xf numFmtId="0" fontId="19" fillId="0" borderId="0" xfId="0" applyFont="1" applyAlignment="1">
      <alignment vertical="center"/>
    </xf>
    <xf numFmtId="0" fontId="2" fillId="2" borderId="15" xfId="0" applyFont="1" applyFill="1" applyBorder="1" applyAlignment="1">
      <alignment vertical="center" wrapText="1"/>
    </xf>
    <xf numFmtId="2" fontId="6" fillId="0" borderId="25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3" fillId="0" borderId="6" xfId="0" applyFont="1" applyFill="1" applyBorder="1" applyAlignment="1">
      <alignment horizontal="left" vertical="center" wrapText="1"/>
    </xf>
    <xf numFmtId="0" fontId="6" fillId="2" borderId="10" xfId="0" applyFont="1" applyFill="1" applyBorder="1" applyAlignment="1">
      <alignment vertical="center"/>
    </xf>
    <xf numFmtId="2" fontId="6" fillId="0" borderId="9" xfId="0" applyNumberFormat="1" applyFont="1" applyFill="1" applyBorder="1" applyAlignment="1">
      <alignment horizontal="center" vertical="center"/>
    </xf>
    <xf numFmtId="2" fontId="6" fillId="0" borderId="10" xfId="0" applyNumberFormat="1" applyFont="1" applyFill="1" applyBorder="1" applyAlignment="1">
      <alignment horizontal="center" vertical="center"/>
    </xf>
    <xf numFmtId="2" fontId="6" fillId="0" borderId="12" xfId="0" applyNumberFormat="1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vertical="center" wrapText="1"/>
    </xf>
    <xf numFmtId="2" fontId="4" fillId="0" borderId="25" xfId="0" applyNumberFormat="1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vertical="center" wrapText="1"/>
    </xf>
    <xf numFmtId="2" fontId="6" fillId="0" borderId="13" xfId="0" applyNumberFormat="1" applyFont="1" applyFill="1" applyBorder="1" applyAlignment="1">
      <alignment horizontal="center" vertical="center" wrapText="1"/>
    </xf>
    <xf numFmtId="2" fontId="6" fillId="0" borderId="7" xfId="0" applyNumberFormat="1" applyFont="1" applyFill="1" applyBorder="1" applyAlignment="1">
      <alignment horizontal="center" vertical="center" wrapText="1"/>
    </xf>
    <xf numFmtId="2" fontId="5" fillId="0" borderId="0" xfId="0" applyNumberFormat="1" applyFont="1"/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10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6" fillId="0" borderId="1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3" fillId="2" borderId="5" xfId="0" applyFont="1" applyFill="1" applyBorder="1" applyAlignment="1">
      <alignment vertical="center"/>
    </xf>
    <xf numFmtId="2" fontId="3" fillId="0" borderId="5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>
      <alignment vertical="center" wrapText="1"/>
    </xf>
    <xf numFmtId="2" fontId="3" fillId="0" borderId="3" xfId="0" applyNumberFormat="1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vertical="center"/>
    </xf>
    <xf numFmtId="2" fontId="6" fillId="0" borderId="25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2" fontId="6" fillId="0" borderId="28" xfId="0" applyNumberFormat="1" applyFont="1" applyFill="1" applyBorder="1" applyAlignment="1">
      <alignment horizontal="center" vertical="center"/>
    </xf>
    <xf numFmtId="2" fontId="2" fillId="0" borderId="28" xfId="0" applyNumberFormat="1" applyFont="1" applyFill="1" applyBorder="1" applyAlignment="1">
      <alignment horizontal="center" vertical="center"/>
    </xf>
    <xf numFmtId="2" fontId="6" fillId="0" borderId="18" xfId="0" applyNumberFormat="1" applyFont="1" applyFill="1" applyBorder="1" applyAlignment="1">
      <alignment horizontal="center" vertical="center"/>
    </xf>
    <xf numFmtId="2" fontId="6" fillId="0" borderId="29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vertical="center"/>
    </xf>
    <xf numFmtId="2" fontId="2" fillId="0" borderId="18" xfId="0" applyNumberFormat="1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vertical="center"/>
    </xf>
    <xf numFmtId="2" fontId="2" fillId="0" borderId="6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2" fontId="3" fillId="3" borderId="11" xfId="0" applyNumberFormat="1" applyFont="1" applyFill="1" applyBorder="1" applyAlignment="1">
      <alignment horizontal="center" vertical="center" wrapText="1"/>
    </xf>
    <xf numFmtId="2" fontId="3" fillId="3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vertical="center"/>
    </xf>
    <xf numFmtId="2" fontId="3" fillId="0" borderId="11" xfId="0" applyNumberFormat="1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vertical="center"/>
    </xf>
    <xf numFmtId="2" fontId="6" fillId="0" borderId="27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vertical="center"/>
    </xf>
    <xf numFmtId="0" fontId="2" fillId="2" borderId="31" xfId="0" applyFont="1" applyFill="1" applyBorder="1" applyAlignment="1">
      <alignment vertical="center"/>
    </xf>
    <xf numFmtId="2" fontId="2" fillId="0" borderId="31" xfId="0" applyNumberFormat="1" applyFont="1" applyFill="1" applyBorder="1" applyAlignment="1">
      <alignment horizontal="center" vertical="center"/>
    </xf>
    <xf numFmtId="2" fontId="2" fillId="0" borderId="30" xfId="0" applyNumberFormat="1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vertical="center"/>
    </xf>
    <xf numFmtId="2" fontId="6" fillId="0" borderId="31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3" fillId="2" borderId="5" xfId="0" applyNumberFormat="1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 wrapText="1"/>
    </xf>
    <xf numFmtId="2" fontId="6" fillId="0" borderId="3" xfId="0" applyNumberFormat="1" applyFont="1" applyFill="1" applyBorder="1" applyAlignment="1">
      <alignment horizontal="center" vertical="center" wrapText="1"/>
    </xf>
    <xf numFmtId="2" fontId="6" fillId="0" borderId="4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49" fontId="5" fillId="0" borderId="0" xfId="0" applyNumberFormat="1" applyFont="1" applyAlignment="1">
      <alignment vertical="center"/>
    </xf>
    <xf numFmtId="2" fontId="2" fillId="0" borderId="0" xfId="0" applyNumberFormat="1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vertical="center" wrapText="1"/>
    </xf>
    <xf numFmtId="2" fontId="4" fillId="0" borderId="10" xfId="0" applyNumberFormat="1" applyFont="1" applyFill="1" applyBorder="1" applyAlignment="1">
      <alignment horizontal="center" vertical="center" wrapText="1"/>
    </xf>
    <xf numFmtId="2" fontId="4" fillId="0" borderId="9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2" fontId="4" fillId="0" borderId="5" xfId="0" applyNumberFormat="1" applyFont="1" applyFill="1" applyBorder="1" applyAlignment="1">
      <alignment horizontal="center" vertical="center" wrapText="1"/>
    </xf>
    <xf numFmtId="2" fontId="4" fillId="0" borderId="6" xfId="0" applyNumberFormat="1" applyFont="1" applyFill="1" applyBorder="1" applyAlignment="1">
      <alignment horizontal="center" vertical="center" wrapText="1"/>
    </xf>
    <xf numFmtId="2" fontId="4" fillId="0" borderId="3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vertical="center" wrapText="1"/>
    </xf>
    <xf numFmtId="2" fontId="6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2" fontId="4" fillId="0" borderId="6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4" fillId="2" borderId="9" xfId="0" applyFont="1" applyFill="1" applyBorder="1" applyAlignment="1">
      <alignment vertical="center"/>
    </xf>
    <xf numFmtId="2" fontId="4" fillId="0" borderId="16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 wrapText="1"/>
    </xf>
    <xf numFmtId="2" fontId="4" fillId="0" borderId="18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vertical="center"/>
    </xf>
    <xf numFmtId="0" fontId="3" fillId="2" borderId="11" xfId="0" applyFont="1" applyFill="1" applyBorder="1" applyAlignment="1">
      <alignment vertical="center" wrapText="1"/>
    </xf>
    <xf numFmtId="2" fontId="3" fillId="0" borderId="18" xfId="0" applyNumberFormat="1" applyFont="1" applyFill="1" applyBorder="1" applyAlignment="1">
      <alignment horizontal="center" vertical="center" wrapText="1"/>
    </xf>
    <xf numFmtId="0" fontId="6" fillId="2" borderId="0" xfId="0" applyFont="1" applyFill="1" applyBorder="1" applyAlignment="1">
      <alignment vertical="center"/>
    </xf>
    <xf numFmtId="0" fontId="3" fillId="2" borderId="6" xfId="0" applyFont="1" applyFill="1" applyBorder="1" applyAlignment="1">
      <alignment vertical="center"/>
    </xf>
    <xf numFmtId="43" fontId="4" fillId="2" borderId="9" xfId="2" applyFont="1" applyFill="1" applyBorder="1" applyAlignment="1">
      <alignment horizontal="left" vertical="center" wrapText="1"/>
    </xf>
    <xf numFmtId="2" fontId="4" fillId="0" borderId="16" xfId="2" applyNumberFormat="1" applyFont="1" applyFill="1" applyBorder="1" applyAlignment="1">
      <alignment horizontal="center" vertical="center" wrapText="1"/>
    </xf>
    <xf numFmtId="43" fontId="5" fillId="0" borderId="0" xfId="2" applyFont="1" applyAlignment="1">
      <alignment horizontal="center" vertical="center"/>
    </xf>
    <xf numFmtId="43" fontId="4" fillId="2" borderId="11" xfId="2" applyFont="1" applyFill="1" applyBorder="1" applyAlignment="1">
      <alignment horizontal="center" vertical="center" wrapText="1"/>
    </xf>
    <xf numFmtId="2" fontId="4" fillId="0" borderId="11" xfId="2" applyNumberFormat="1" applyFont="1" applyFill="1" applyBorder="1" applyAlignment="1">
      <alignment horizontal="center" vertical="center" wrapText="1"/>
    </xf>
    <xf numFmtId="2" fontId="4" fillId="0" borderId="6" xfId="2" applyNumberFormat="1" applyFont="1" applyFill="1" applyBorder="1" applyAlignment="1">
      <alignment horizontal="center" vertical="center" wrapText="1"/>
    </xf>
    <xf numFmtId="0" fontId="5" fillId="0" borderId="0" xfId="0" applyFont="1" applyFill="1"/>
    <xf numFmtId="2" fontId="2" fillId="3" borderId="5" xfId="0" applyNumberFormat="1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2" fontId="2" fillId="3" borderId="11" xfId="0" applyNumberFormat="1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vertical="center" wrapText="1"/>
    </xf>
    <xf numFmtId="0" fontId="4" fillId="0" borderId="11" xfId="0" applyFont="1" applyFill="1" applyBorder="1" applyAlignment="1">
      <alignment horizontal="center" vertical="center" wrapText="1"/>
    </xf>
    <xf numFmtId="2" fontId="3" fillId="2" borderId="11" xfId="0" applyNumberFormat="1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vertical="center" wrapText="1"/>
    </xf>
    <xf numFmtId="0" fontId="19" fillId="0" borderId="5" xfId="0" applyFont="1" applyBorder="1" applyAlignment="1">
      <alignment vertical="center"/>
    </xf>
    <xf numFmtId="0" fontId="2" fillId="0" borderId="11" xfId="0" applyFont="1" applyFill="1" applyBorder="1" applyAlignment="1">
      <alignment vertical="center"/>
    </xf>
    <xf numFmtId="2" fontId="2" fillId="0" borderId="6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3" fillId="2" borderId="0" xfId="0" applyFont="1" applyFill="1" applyAlignment="1">
      <alignment vertical="center" wrapText="1"/>
    </xf>
    <xf numFmtId="2" fontId="6" fillId="0" borderId="6" xfId="0" applyNumberFormat="1" applyFont="1" applyFill="1" applyBorder="1" applyAlignment="1">
      <alignment horizontal="center" vertical="center" wrapText="1"/>
    </xf>
    <xf numFmtId="2" fontId="6" fillId="0" borderId="11" xfId="0" applyNumberFormat="1" applyFont="1" applyFill="1" applyBorder="1" applyAlignment="1">
      <alignment horizontal="center" vertical="center" wrapText="1"/>
    </xf>
    <xf numFmtId="2" fontId="6" fillId="0" borderId="5" xfId="0" applyNumberFormat="1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vertical="center"/>
    </xf>
    <xf numFmtId="2" fontId="4" fillId="0" borderId="9" xfId="0" applyNumberFormat="1" applyFont="1" applyFill="1" applyBorder="1" applyAlignment="1">
      <alignment horizontal="center" vertical="center"/>
    </xf>
    <xf numFmtId="2" fontId="3" fillId="0" borderId="17" xfId="0" applyNumberFormat="1" applyFont="1" applyFill="1" applyBorder="1" applyAlignment="1">
      <alignment horizontal="center" vertical="center" wrapText="1"/>
    </xf>
    <xf numFmtId="2" fontId="6" fillId="0" borderId="0" xfId="0" applyNumberFormat="1" applyFont="1" applyFill="1" applyAlignment="1">
      <alignment horizontal="center" vertical="center" wrapText="1"/>
    </xf>
    <xf numFmtId="0" fontId="4" fillId="0" borderId="10" xfId="0" applyFont="1" applyFill="1" applyBorder="1" applyAlignment="1">
      <alignment vertical="center" wrapText="1"/>
    </xf>
    <xf numFmtId="0" fontId="19" fillId="0" borderId="0" xfId="0" applyFont="1" applyBorder="1" applyAlignment="1">
      <alignment vertical="center"/>
    </xf>
    <xf numFmtId="0" fontId="4" fillId="0" borderId="4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2" fontId="3" fillId="0" borderId="16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vertical="center" wrapText="1"/>
    </xf>
    <xf numFmtId="0" fontId="5" fillId="0" borderId="5" xfId="0" applyFont="1" applyBorder="1" applyAlignment="1">
      <alignment vertical="center"/>
    </xf>
    <xf numFmtId="0" fontId="5" fillId="0" borderId="0" xfId="0" applyFont="1" applyFill="1" applyBorder="1"/>
    <xf numFmtId="49" fontId="3" fillId="0" borderId="6" xfId="0" applyNumberFormat="1" applyFont="1" applyFill="1" applyBorder="1" applyAlignment="1">
      <alignment horizontal="center" vertical="center" wrapText="1"/>
    </xf>
    <xf numFmtId="0" fontId="4" fillId="0" borderId="8" xfId="0" applyFont="1" applyFill="1" applyBorder="1" applyAlignment="1">
      <alignment wrapText="1"/>
    </xf>
    <xf numFmtId="2" fontId="4" fillId="0" borderId="8" xfId="0" applyNumberFormat="1" applyFont="1" applyFill="1" applyBorder="1" applyAlignment="1">
      <alignment horizontal="center" wrapText="1"/>
    </xf>
    <xf numFmtId="2" fontId="4" fillId="0" borderId="13" xfId="0" applyNumberFormat="1" applyFont="1" applyFill="1" applyBorder="1" applyAlignment="1">
      <alignment horizontal="center" wrapText="1"/>
    </xf>
    <xf numFmtId="2" fontId="0" fillId="0" borderId="0" xfId="0" applyNumberFormat="1" applyFont="1" applyAlignment="1">
      <alignment horizontal="center" vertical="center"/>
    </xf>
    <xf numFmtId="0" fontId="3" fillId="2" borderId="28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wrapText="1"/>
    </xf>
    <xf numFmtId="0" fontId="4" fillId="0" borderId="0" xfId="0" applyFont="1" applyFill="1" applyAlignment="1">
      <alignment horizontal="left" wrapText="1"/>
    </xf>
    <xf numFmtId="0" fontId="3" fillId="0" borderId="3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horizontal="left" wrapText="1"/>
    </xf>
    <xf numFmtId="0" fontId="3" fillId="0" borderId="9" xfId="0" applyFont="1" applyFill="1" applyBorder="1" applyAlignment="1">
      <alignment horizontal="left" wrapText="1"/>
    </xf>
    <xf numFmtId="0" fontId="4" fillId="0" borderId="9" xfId="0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left" wrapText="1"/>
    </xf>
    <xf numFmtId="0" fontId="3" fillId="0" borderId="11" xfId="0" applyFont="1" applyFill="1" applyBorder="1" applyAlignment="1">
      <alignment horizontal="left" wrapText="1"/>
    </xf>
    <xf numFmtId="0" fontId="3" fillId="0" borderId="14" xfId="0" applyFont="1" applyFill="1" applyBorder="1" applyAlignment="1">
      <alignment horizontal="left" wrapText="1"/>
    </xf>
    <xf numFmtId="2" fontId="3" fillId="0" borderId="9" xfId="0" applyNumberFormat="1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wrapText="1"/>
    </xf>
    <xf numFmtId="0" fontId="3" fillId="0" borderId="8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horizontal="left" vertical="top" wrapText="1"/>
    </xf>
    <xf numFmtId="2" fontId="2" fillId="0" borderId="9" xfId="0" applyNumberFormat="1" applyFont="1" applyFill="1" applyBorder="1" applyAlignment="1">
      <alignment horizontal="left" wrapText="1"/>
    </xf>
    <xf numFmtId="0" fontId="3" fillId="2" borderId="6" xfId="0" applyFont="1" applyFill="1" applyBorder="1" applyAlignment="1">
      <alignment horizontal="left" wrapText="1"/>
    </xf>
    <xf numFmtId="0" fontId="3" fillId="0" borderId="2" xfId="0" applyFont="1" applyFill="1" applyBorder="1" applyAlignment="1">
      <alignment horizontal="left" wrapText="1"/>
    </xf>
    <xf numFmtId="0" fontId="4" fillId="0" borderId="6" xfId="0" applyFont="1" applyFill="1" applyBorder="1" applyAlignment="1">
      <alignment horizontal="left" wrapText="1"/>
    </xf>
    <xf numFmtId="2" fontId="2" fillId="0" borderId="9" xfId="0" applyNumberFormat="1" applyFont="1" applyFill="1" applyBorder="1" applyAlignment="1">
      <alignment horizontal="left"/>
    </xf>
    <xf numFmtId="0" fontId="2" fillId="0" borderId="23" xfId="0" applyNumberFormat="1" applyFont="1" applyFill="1" applyBorder="1" applyAlignment="1">
      <alignment horizontal="left" wrapText="1"/>
    </xf>
    <xf numFmtId="2" fontId="6" fillId="0" borderId="9" xfId="0" applyNumberFormat="1" applyFont="1" applyFill="1" applyBorder="1" applyAlignment="1">
      <alignment horizontal="left" wrapText="1"/>
    </xf>
    <xf numFmtId="2" fontId="3" fillId="0" borderId="6" xfId="0" applyNumberFormat="1" applyFont="1" applyFill="1" applyBorder="1" applyAlignment="1">
      <alignment horizontal="left" wrapText="1"/>
    </xf>
    <xf numFmtId="0" fontId="3" fillId="0" borderId="6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left" wrapText="1"/>
    </xf>
    <xf numFmtId="0" fontId="2" fillId="0" borderId="6" xfId="0" applyFont="1" applyFill="1" applyBorder="1" applyAlignment="1">
      <alignment horizontal="left" wrapText="1"/>
    </xf>
    <xf numFmtId="0" fontId="3" fillId="0" borderId="3" xfId="0" applyFont="1" applyFill="1" applyBorder="1" applyAlignment="1">
      <alignment horizontal="left" vertical="center" wrapText="1"/>
    </xf>
    <xf numFmtId="2" fontId="2" fillId="0" borderId="6" xfId="0" applyNumberFormat="1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22" xfId="0" applyFont="1" applyFill="1" applyBorder="1" applyAlignment="1">
      <alignment horizontal="left" wrapText="1"/>
    </xf>
    <xf numFmtId="0" fontId="6" fillId="0" borderId="13" xfId="0" applyNumberFormat="1" applyFont="1" applyFill="1" applyBorder="1" applyAlignment="1">
      <alignment horizontal="left" wrapText="1"/>
    </xf>
    <xf numFmtId="164" fontId="3" fillId="0" borderId="0" xfId="0" applyNumberFormat="1" applyFont="1" applyFill="1" applyAlignment="1">
      <alignment horizontal="left" wrapText="1"/>
    </xf>
    <xf numFmtId="164" fontId="2" fillId="0" borderId="0" xfId="0" applyNumberFormat="1" applyFont="1" applyFill="1" applyAlignment="1">
      <alignment horizontal="left" wrapText="1"/>
    </xf>
    <xf numFmtId="2" fontId="3" fillId="0" borderId="6" xfId="0" applyNumberFormat="1" applyFont="1" applyFill="1" applyBorder="1" applyAlignment="1">
      <alignment horizontal="left" vertical="center" wrapText="1"/>
    </xf>
    <xf numFmtId="0" fontId="3" fillId="0" borderId="0" xfId="0" applyFont="1" applyFill="1" applyAlignment="1">
      <alignment horizontal="left"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Alignment="1">
      <alignment horizontal="left" vertical="center" wrapText="1"/>
    </xf>
    <xf numFmtId="0" fontId="3" fillId="0" borderId="13" xfId="0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4" fillId="0" borderId="9" xfId="0" applyFont="1" applyFill="1" applyBorder="1" applyAlignment="1">
      <alignment horizontal="left" vertical="center" wrapText="1"/>
    </xf>
    <xf numFmtId="0" fontId="6" fillId="0" borderId="3" xfId="0" applyFont="1" applyFill="1" applyBorder="1" applyAlignment="1">
      <alignment horizontal="left" vertical="center" wrapText="1"/>
    </xf>
    <xf numFmtId="0" fontId="3" fillId="0" borderId="33" xfId="0" applyFont="1" applyFill="1" applyBorder="1" applyAlignment="1">
      <alignment horizontal="left" vertical="center" wrapText="1"/>
    </xf>
    <xf numFmtId="0" fontId="4" fillId="0" borderId="28" xfId="0" applyFont="1" applyFill="1" applyBorder="1" applyAlignment="1">
      <alignment horizontal="left" wrapText="1"/>
    </xf>
    <xf numFmtId="0" fontId="5" fillId="0" borderId="2" xfId="0" applyFont="1" applyBorder="1" applyAlignment="1">
      <alignment horizontal="left"/>
    </xf>
    <xf numFmtId="0" fontId="6" fillId="0" borderId="8" xfId="0" applyFont="1" applyFill="1" applyBorder="1" applyAlignment="1">
      <alignment horizontal="left" vertical="center" wrapText="1"/>
    </xf>
    <xf numFmtId="0" fontId="2" fillId="0" borderId="6" xfId="1" applyFont="1" applyFill="1" applyBorder="1" applyAlignment="1">
      <alignment horizontal="left" vertical="center"/>
    </xf>
    <xf numFmtId="2" fontId="6" fillId="0" borderId="9" xfId="0" applyNumberFormat="1" applyFont="1" applyFill="1" applyBorder="1" applyAlignment="1">
      <alignment horizontal="left" vertical="center" wrapText="1"/>
    </xf>
    <xf numFmtId="0" fontId="6" fillId="0" borderId="9" xfId="0" applyFont="1" applyFill="1" applyBorder="1" applyAlignment="1">
      <alignment horizontal="left" vertical="center" wrapText="1"/>
    </xf>
    <xf numFmtId="0" fontId="6" fillId="0" borderId="25" xfId="0" applyNumberFormat="1" applyFont="1" applyFill="1" applyBorder="1" applyAlignment="1">
      <alignment horizontal="left" vertical="center" wrapText="1"/>
    </xf>
    <xf numFmtId="0" fontId="6" fillId="0" borderId="18" xfId="0" applyNumberFormat="1" applyFont="1" applyFill="1" applyBorder="1" applyAlignment="1">
      <alignment horizontal="left" vertical="center" wrapText="1"/>
    </xf>
    <xf numFmtId="0" fontId="2" fillId="0" borderId="18" xfId="0" applyNumberFormat="1" applyFont="1" applyFill="1" applyBorder="1" applyAlignment="1">
      <alignment horizontal="left" vertical="center" wrapText="1"/>
    </xf>
    <xf numFmtId="0" fontId="2" fillId="0" borderId="25" xfId="0" applyNumberFormat="1" applyFont="1" applyFill="1" applyBorder="1" applyAlignment="1">
      <alignment horizontal="left" vertical="center" wrapText="1"/>
    </xf>
    <xf numFmtId="0" fontId="6" fillId="0" borderId="25" xfId="0" applyFont="1" applyFill="1" applyBorder="1" applyAlignment="1">
      <alignment horizontal="left" vertical="center" wrapText="1"/>
    </xf>
    <xf numFmtId="0" fontId="3" fillId="0" borderId="25" xfId="0" applyFont="1" applyFill="1" applyBorder="1" applyAlignment="1">
      <alignment horizontal="left" vertical="center" wrapText="1"/>
    </xf>
    <xf numFmtId="0" fontId="3" fillId="0" borderId="18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left" vertical="center" wrapText="1"/>
    </xf>
    <xf numFmtId="0" fontId="4" fillId="0" borderId="6" xfId="0" applyFont="1" applyFill="1" applyBorder="1" applyAlignment="1">
      <alignment horizontal="left" vertical="center" wrapText="1"/>
    </xf>
    <xf numFmtId="0" fontId="3" fillId="3" borderId="6" xfId="0" applyFont="1" applyFill="1" applyBorder="1" applyAlignment="1">
      <alignment horizontal="left" vertical="center" wrapText="1"/>
    </xf>
    <xf numFmtId="0" fontId="3" fillId="0" borderId="11" xfId="0" applyFont="1" applyFill="1" applyBorder="1" applyAlignment="1">
      <alignment horizontal="left" vertical="center" wrapText="1"/>
    </xf>
    <xf numFmtId="0" fontId="4" fillId="0" borderId="16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6" fillId="0" borderId="6" xfId="0" applyFont="1" applyFill="1" applyBorder="1" applyAlignment="1">
      <alignment horizontal="left" vertical="center" wrapText="1"/>
    </xf>
    <xf numFmtId="43" fontId="4" fillId="0" borderId="16" xfId="2" applyFont="1" applyFill="1" applyBorder="1" applyAlignment="1">
      <alignment horizontal="left" vertical="center" wrapText="1"/>
    </xf>
    <xf numFmtId="43" fontId="4" fillId="0" borderId="11" xfId="2" applyFont="1" applyFill="1" applyBorder="1" applyAlignment="1">
      <alignment horizontal="left" vertical="center" wrapText="1"/>
    </xf>
    <xf numFmtId="0" fontId="3" fillId="0" borderId="2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2" fillId="0" borderId="6" xfId="0" applyFont="1" applyFill="1" applyBorder="1" applyAlignment="1">
      <alignment horizontal="left" vertical="center" wrapText="1"/>
    </xf>
    <xf numFmtId="0" fontId="4" fillId="0" borderId="18" xfId="0" applyFont="1" applyFill="1" applyBorder="1" applyAlignment="1">
      <alignment horizontal="left" vertical="center" wrapText="1"/>
    </xf>
    <xf numFmtId="0" fontId="3" fillId="0" borderId="16" xfId="0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6" fillId="0" borderId="13" xfId="0" applyNumberFormat="1" applyFont="1" applyFill="1" applyBorder="1" applyAlignment="1">
      <alignment horizontal="left" vertical="center" wrapText="1"/>
    </xf>
    <xf numFmtId="0" fontId="3" fillId="0" borderId="19" xfId="0" applyFont="1" applyFill="1" applyBorder="1" applyAlignment="1">
      <alignment horizontal="left" vertical="center" wrapText="1"/>
    </xf>
    <xf numFmtId="2" fontId="2" fillId="0" borderId="6" xfId="0" applyNumberFormat="1" applyFont="1" applyFill="1" applyBorder="1" applyAlignment="1">
      <alignment horizontal="left" vertical="center" wrapText="1"/>
    </xf>
    <xf numFmtId="2" fontId="3" fillId="0" borderId="9" xfId="0" applyNumberFormat="1" applyFont="1" applyFill="1" applyBorder="1" applyAlignment="1">
      <alignment horizontal="left" vertical="center" wrapText="1"/>
    </xf>
    <xf numFmtId="0" fontId="5" fillId="0" borderId="0" xfId="0" applyFont="1" applyAlignment="1">
      <alignment horizontal="left"/>
    </xf>
    <xf numFmtId="0" fontId="9" fillId="0" borderId="0" xfId="0" applyFont="1" applyFill="1" applyAlignment="1">
      <alignment horizontal="left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3" xfId="0" applyFont="1" applyFill="1" applyBorder="1" applyAlignment="1">
      <alignment horizontal="left" vertical="center" wrapText="1"/>
    </xf>
    <xf numFmtId="2" fontId="13" fillId="0" borderId="6" xfId="0" applyNumberFormat="1" applyFont="1" applyFill="1" applyBorder="1" applyAlignment="1">
      <alignment horizontal="center" vertical="center" wrapText="1"/>
    </xf>
    <xf numFmtId="2" fontId="13" fillId="0" borderId="13" xfId="0" applyNumberFormat="1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/>
    </xf>
    <xf numFmtId="2" fontId="13" fillId="0" borderId="5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/>
    </xf>
    <xf numFmtId="2" fontId="13" fillId="0" borderId="6" xfId="0" applyNumberFormat="1" applyFont="1" applyFill="1" applyBorder="1" applyAlignment="1">
      <alignment wrapText="1"/>
    </xf>
    <xf numFmtId="0" fontId="9" fillId="0" borderId="0" xfId="0" applyFont="1" applyFill="1" applyAlignment="1"/>
    <xf numFmtId="0" fontId="12" fillId="0" borderId="0" xfId="0" applyNumberFormat="1" applyFont="1" applyFill="1" applyAlignment="1">
      <alignment horizontal="center"/>
    </xf>
    <xf numFmtId="0" fontId="9" fillId="0" borderId="1" xfId="0" applyFont="1" applyFill="1" applyBorder="1" applyAlignment="1">
      <alignment wrapText="1"/>
    </xf>
    <xf numFmtId="0" fontId="9" fillId="0" borderId="7" xfId="0" applyFont="1" applyFill="1" applyBorder="1" applyAlignment="1">
      <alignment wrapText="1"/>
    </xf>
    <xf numFmtId="0" fontId="11" fillId="0" borderId="10" xfId="0" applyFont="1" applyFill="1" applyBorder="1" applyAlignment="1">
      <alignment wrapText="1"/>
    </xf>
    <xf numFmtId="0" fontId="18" fillId="0" borderId="0" xfId="0" applyFont="1" applyFill="1"/>
    <xf numFmtId="0" fontId="0" fillId="0" borderId="0" xfId="0" applyFont="1" applyFill="1"/>
    <xf numFmtId="0" fontId="8" fillId="0" borderId="15" xfId="0" applyFont="1" applyFill="1" applyBorder="1" applyAlignment="1">
      <alignment wrapText="1"/>
    </xf>
    <xf numFmtId="0" fontId="9" fillId="0" borderId="15" xfId="0" applyFont="1" applyFill="1" applyBorder="1" applyAlignment="1">
      <alignment wrapText="1"/>
    </xf>
    <xf numFmtId="0" fontId="9" fillId="0" borderId="10" xfId="0" applyFont="1" applyFill="1" applyBorder="1" applyAlignment="1">
      <alignment wrapText="1"/>
    </xf>
    <xf numFmtId="0" fontId="11" fillId="0" borderId="10" xfId="0" applyFont="1" applyFill="1" applyBorder="1"/>
    <xf numFmtId="0" fontId="9" fillId="0" borderId="11" xfId="0" applyNumberFormat="1" applyFont="1" applyFill="1" applyBorder="1" applyAlignment="1">
      <alignment horizontal="center"/>
    </xf>
    <xf numFmtId="0" fontId="8" fillId="0" borderId="10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vertical="center" wrapText="1"/>
    </xf>
    <xf numFmtId="0" fontId="12" fillId="0" borderId="10" xfId="0" applyFont="1" applyFill="1" applyBorder="1" applyAlignment="1">
      <alignment vertical="center" wrapText="1"/>
    </xf>
    <xf numFmtId="0" fontId="13" fillId="0" borderId="5" xfId="0" applyFont="1" applyFill="1" applyBorder="1"/>
    <xf numFmtId="0" fontId="12" fillId="0" borderId="10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wrapText="1"/>
    </xf>
    <xf numFmtId="0" fontId="11" fillId="0" borderId="1" xfId="0" applyFont="1" applyFill="1" applyBorder="1" applyAlignment="1">
      <alignment horizontal="left" wrapText="1"/>
    </xf>
    <xf numFmtId="0" fontId="8" fillId="0" borderId="5" xfId="0" applyFont="1" applyFill="1" applyBorder="1" applyAlignment="1">
      <alignment horizontal="left" vertical="center" wrapText="1"/>
    </xf>
    <xf numFmtId="0" fontId="11" fillId="0" borderId="7" xfId="0" applyFont="1" applyFill="1" applyBorder="1" applyAlignment="1">
      <alignment wrapText="1"/>
    </xf>
    <xf numFmtId="0" fontId="12" fillId="0" borderId="0" xfId="0" applyFont="1" applyFill="1" applyBorder="1" applyAlignment="1">
      <alignment horizontal="left" wrapText="1"/>
    </xf>
    <xf numFmtId="0" fontId="10" fillId="0" borderId="0" xfId="0" applyFont="1" applyFill="1" applyAlignment="1">
      <alignment horizontal="center" vertical="center"/>
    </xf>
    <xf numFmtId="0" fontId="12" fillId="0" borderId="5" xfId="0" applyFont="1" applyFill="1" applyBorder="1" applyAlignment="1">
      <alignment wrapText="1"/>
    </xf>
    <xf numFmtId="2" fontId="8" fillId="0" borderId="5" xfId="0" applyNumberFormat="1" applyFont="1" applyFill="1" applyBorder="1" applyAlignment="1">
      <alignment horizontal="center" wrapText="1"/>
    </xf>
    <xf numFmtId="2" fontId="8" fillId="0" borderId="11" xfId="0" applyNumberFormat="1" applyFont="1" applyFill="1" applyBorder="1" applyAlignment="1">
      <alignment horizontal="center" wrapText="1"/>
    </xf>
    <xf numFmtId="0" fontId="11" fillId="0" borderId="5" xfId="0" applyFont="1" applyFill="1" applyBorder="1" applyAlignment="1">
      <alignment wrapText="1"/>
    </xf>
    <xf numFmtId="164" fontId="9" fillId="0" borderId="0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left" wrapText="1"/>
    </xf>
    <xf numFmtId="0" fontId="11" fillId="0" borderId="1" xfId="0" applyFont="1" applyFill="1" applyBorder="1" applyAlignment="1">
      <alignment wrapText="1"/>
    </xf>
    <xf numFmtId="2" fontId="8" fillId="0" borderId="6" xfId="0" applyNumberFormat="1" applyFont="1" applyFill="1" applyBorder="1" applyAlignment="1">
      <alignment horizontal="left" wrapText="1"/>
    </xf>
    <xf numFmtId="2" fontId="10" fillId="0" borderId="0" xfId="0" applyNumberFormat="1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6" fillId="0" borderId="10" xfId="0" applyFont="1" applyFill="1" applyBorder="1" applyAlignment="1">
      <alignment wrapText="1"/>
    </xf>
    <xf numFmtId="0" fontId="19" fillId="0" borderId="0" xfId="0" applyFont="1" applyFill="1"/>
    <xf numFmtId="0" fontId="2" fillId="0" borderId="15" xfId="0" applyFont="1" applyFill="1" applyBorder="1" applyAlignment="1">
      <alignment wrapText="1"/>
    </xf>
    <xf numFmtId="0" fontId="3" fillId="0" borderId="15" xfId="0" applyFont="1" applyFill="1" applyBorder="1" applyAlignment="1">
      <alignment wrapText="1"/>
    </xf>
    <xf numFmtId="0" fontId="3" fillId="0" borderId="10" xfId="0" applyFont="1" applyFill="1" applyBorder="1" applyAlignment="1">
      <alignment wrapText="1"/>
    </xf>
    <xf numFmtId="0" fontId="3" fillId="0" borderId="5" xfId="0" applyFont="1" applyFill="1" applyBorder="1" applyAlignment="1">
      <alignment vertical="top" wrapText="1"/>
    </xf>
    <xf numFmtId="0" fontId="3" fillId="0" borderId="11" xfId="0" applyNumberFormat="1" applyFont="1" applyFill="1" applyBorder="1" applyAlignment="1">
      <alignment horizontal="center"/>
    </xf>
    <xf numFmtId="0" fontId="2" fillId="0" borderId="1" xfId="0" applyFont="1" applyFill="1" applyBorder="1"/>
    <xf numFmtId="0" fontId="2" fillId="0" borderId="10" xfId="0" applyFont="1" applyFill="1" applyBorder="1" applyAlignment="1">
      <alignment wrapText="1"/>
    </xf>
    <xf numFmtId="0" fontId="4" fillId="0" borderId="5" xfId="0" applyFont="1" applyFill="1" applyBorder="1" applyAlignment="1">
      <alignment wrapText="1"/>
    </xf>
    <xf numFmtId="0" fontId="3" fillId="0" borderId="21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0" borderId="10" xfId="0" applyFont="1" applyFill="1" applyBorder="1"/>
    <xf numFmtId="0" fontId="2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wrapText="1"/>
    </xf>
    <xf numFmtId="2" fontId="2" fillId="0" borderId="0" xfId="0" applyNumberFormat="1" applyFont="1" applyFill="1" applyBorder="1" applyAlignment="1">
      <alignment horizontal="center" vertical="center"/>
    </xf>
    <xf numFmtId="0" fontId="4" fillId="0" borderId="5" xfId="0" applyFont="1" applyFill="1" applyBorder="1"/>
    <xf numFmtId="2" fontId="2" fillId="0" borderId="5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horizontal="center" vertical="top" wrapText="1"/>
    </xf>
    <xf numFmtId="2" fontId="2" fillId="0" borderId="0" xfId="0" applyNumberFormat="1" applyFont="1" applyFill="1" applyBorder="1" applyAlignment="1">
      <alignment horizontal="center" vertical="top" wrapText="1"/>
    </xf>
    <xf numFmtId="2" fontId="2" fillId="0" borderId="11" xfId="0" applyNumberFormat="1" applyFont="1" applyFill="1" applyBorder="1" applyAlignment="1">
      <alignment horizontal="center" vertical="top" wrapText="1"/>
    </xf>
    <xf numFmtId="0" fontId="5" fillId="0" borderId="0" xfId="0" applyFont="1" applyFill="1" applyAlignment="1">
      <alignment vertical="top"/>
    </xf>
    <xf numFmtId="0" fontId="2" fillId="0" borderId="7" xfId="0" applyFont="1" applyFill="1" applyBorder="1" applyAlignment="1">
      <alignment wrapText="1"/>
    </xf>
    <xf numFmtId="0" fontId="13" fillId="0" borderId="5" xfId="0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Alignment="1">
      <alignment wrapText="1"/>
    </xf>
    <xf numFmtId="0" fontId="15" fillId="0" borderId="10" xfId="0" applyFont="1" applyFill="1" applyBorder="1" applyAlignment="1">
      <alignment wrapText="1"/>
    </xf>
    <xf numFmtId="2" fontId="13" fillId="0" borderId="6" xfId="0" applyNumberFormat="1" applyFont="1" applyFill="1" applyBorder="1" applyAlignment="1">
      <alignment horizontal="center" vertical="center" wrapText="1"/>
    </xf>
    <xf numFmtId="2" fontId="13" fillId="2" borderId="6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vertical="center" wrapText="1"/>
    </xf>
    <xf numFmtId="0" fontId="9" fillId="2" borderId="5" xfId="0" applyFont="1" applyFill="1" applyBorder="1" applyAlignment="1">
      <alignment vertical="center" wrapText="1"/>
    </xf>
    <xf numFmtId="0" fontId="9" fillId="0" borderId="0" xfId="0" applyFont="1" applyFill="1" applyAlignment="1">
      <alignment horizontal="left" wrapText="1"/>
    </xf>
    <xf numFmtId="0" fontId="8" fillId="0" borderId="0" xfId="0" applyFont="1" applyFill="1" applyAlignment="1">
      <alignment horizontal="left" wrapText="1"/>
    </xf>
    <xf numFmtId="0" fontId="8" fillId="0" borderId="0" xfId="0" applyFont="1" applyFill="1" applyBorder="1" applyAlignment="1">
      <alignment horizontal="left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horizontal="left" wrapText="1"/>
    </xf>
    <xf numFmtId="0" fontId="6" fillId="0" borderId="12" xfId="0" applyFont="1" applyFill="1" applyBorder="1" applyAlignment="1">
      <alignment horizontal="left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left" vertical="center" wrapText="1"/>
    </xf>
    <xf numFmtId="0" fontId="3" fillId="0" borderId="19" xfId="0" applyFont="1" applyFill="1" applyBorder="1" applyAlignment="1">
      <alignment horizontal="left" vertical="center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2" fontId="13" fillId="0" borderId="6" xfId="0" applyNumberFormat="1" applyFont="1" applyFill="1" applyBorder="1" applyAlignment="1">
      <alignment vertical="center" wrapText="1"/>
    </xf>
    <xf numFmtId="2" fontId="13" fillId="2" borderId="6" xfId="0" applyNumberFormat="1" applyFont="1" applyFill="1" applyBorder="1" applyAlignment="1">
      <alignment horizontal="center" vertical="center" wrapText="1"/>
    </xf>
    <xf numFmtId="2" fontId="13" fillId="0" borderId="1" xfId="0" applyNumberFormat="1" applyFont="1" applyFill="1" applyBorder="1" applyAlignment="1">
      <alignment horizontal="center" vertical="center" wrapText="1"/>
    </xf>
    <xf numFmtId="2" fontId="13" fillId="0" borderId="2" xfId="0" applyNumberFormat="1" applyFont="1" applyFill="1" applyBorder="1" applyAlignment="1">
      <alignment horizontal="center" vertical="center" wrapText="1"/>
    </xf>
    <xf numFmtId="2" fontId="13" fillId="0" borderId="4" xfId="0" applyNumberFormat="1" applyFont="1" applyFill="1" applyBorder="1" applyAlignment="1">
      <alignment horizontal="center" vertical="center" wrapText="1"/>
    </xf>
    <xf numFmtId="2" fontId="16" fillId="0" borderId="3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2" fontId="16" fillId="0" borderId="13" xfId="0" applyNumberFormat="1" applyFont="1" applyFill="1" applyBorder="1" applyAlignment="1">
      <alignment horizontal="center" vertical="center" wrapText="1"/>
    </xf>
    <xf numFmtId="0" fontId="14" fillId="0" borderId="6" xfId="0" applyNumberFormat="1" applyFont="1" applyFill="1" applyBorder="1" applyAlignment="1">
      <alignment horizontal="center" vertical="center" wrapText="1"/>
    </xf>
    <xf numFmtId="2" fontId="16" fillId="0" borderId="4" xfId="0" applyNumberFormat="1" applyFont="1" applyFill="1" applyBorder="1" applyAlignment="1">
      <alignment horizontal="center" vertical="center" wrapText="1"/>
    </xf>
    <xf numFmtId="2" fontId="16" fillId="0" borderId="11" xfId="0" applyNumberFormat="1" applyFont="1" applyFill="1" applyBorder="1" applyAlignment="1">
      <alignment horizontal="center" vertical="center" wrapText="1"/>
    </xf>
    <xf numFmtId="2" fontId="16" fillId="0" borderId="14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 wrapText="1"/>
    </xf>
    <xf numFmtId="2" fontId="13" fillId="0" borderId="8" xfId="0" applyNumberFormat="1" applyFont="1" applyFill="1" applyBorder="1" applyAlignment="1">
      <alignment horizontal="center" vertical="center" wrapText="1"/>
    </xf>
    <xf numFmtId="2" fontId="13" fillId="0" borderId="3" xfId="0" applyNumberFormat="1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 wrapText="1"/>
    </xf>
    <xf numFmtId="2" fontId="13" fillId="0" borderId="13" xfId="0" applyNumberFormat="1" applyFont="1" applyFill="1" applyBorder="1" applyAlignment="1">
      <alignment horizontal="center" vertical="center" wrapText="1"/>
    </xf>
    <xf numFmtId="2" fontId="13" fillId="0" borderId="7" xfId="0" applyNumberFormat="1" applyFont="1" applyFill="1" applyBorder="1" applyAlignment="1">
      <alignment horizontal="center" vertical="center" wrapText="1"/>
    </xf>
    <xf numFmtId="2" fontId="13" fillId="0" borderId="14" xfId="0" applyNumberFormat="1" applyFont="1" applyFill="1" applyBorder="1" applyAlignment="1">
      <alignment horizontal="center" vertical="center" wrapText="1"/>
    </xf>
    <xf numFmtId="2" fontId="16" fillId="0" borderId="1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vertical="center" wrapText="1"/>
    </xf>
    <xf numFmtId="2" fontId="16" fillId="0" borderId="7" xfId="0" applyNumberFormat="1" applyFont="1" applyFill="1" applyBorder="1" applyAlignment="1">
      <alignment horizontal="center" vertical="center" wrapText="1"/>
    </xf>
    <xf numFmtId="2" fontId="16" fillId="0" borderId="2" xfId="0" applyNumberFormat="1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 wrapText="1"/>
    </xf>
    <xf numFmtId="2" fontId="16" fillId="0" borderId="8" xfId="0" applyNumberFormat="1" applyFont="1" applyFill="1" applyBorder="1" applyAlignment="1">
      <alignment horizontal="center" vertical="center" wrapText="1"/>
    </xf>
    <xf numFmtId="2" fontId="13" fillId="0" borderId="11" xfId="0" applyNumberFormat="1" applyFont="1" applyFill="1" applyBorder="1" applyAlignment="1">
      <alignment horizontal="center" vertical="center" wrapText="1"/>
    </xf>
    <xf numFmtId="49" fontId="16" fillId="0" borderId="0" xfId="0" applyNumberFormat="1" applyFont="1" applyFill="1" applyBorder="1" applyAlignment="1">
      <alignment horizontal="center" vertical="center" wrapText="1"/>
    </xf>
    <xf numFmtId="2" fontId="13" fillId="0" borderId="5" xfId="0" applyNumberFormat="1" applyFont="1" applyFill="1" applyBorder="1" applyAlignment="1">
      <alignment horizontal="center" vertical="center" wrapText="1"/>
    </xf>
    <xf numFmtId="0" fontId="13" fillId="0" borderId="0" xfId="0" applyFont="1" applyFill="1" applyAlignment="1">
      <alignment vertical="center" wrapText="1"/>
    </xf>
    <xf numFmtId="2" fontId="13" fillId="0" borderId="3" xfId="0" applyNumberFormat="1" applyFont="1" applyFill="1" applyBorder="1" applyAlignment="1">
      <alignment horizontal="center" vertical="center"/>
    </xf>
    <xf numFmtId="2" fontId="13" fillId="0" borderId="6" xfId="0" applyNumberFormat="1" applyFont="1" applyFill="1" applyBorder="1" applyAlignment="1">
      <alignment horizontal="center" vertical="center"/>
    </xf>
    <xf numFmtId="2" fontId="13" fillId="0" borderId="13" xfId="0" applyNumberFormat="1" applyFont="1" applyFill="1" applyBorder="1" applyAlignment="1">
      <alignment horizontal="center" vertical="center"/>
    </xf>
    <xf numFmtId="0" fontId="14" fillId="0" borderId="0" xfId="0" applyFont="1" applyFill="1" applyAlignment="1">
      <alignment vertic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3" fillId="0" borderId="13" xfId="0" applyNumberFormat="1" applyFont="1" applyFill="1" applyBorder="1" applyAlignment="1">
      <alignment horizontal="center" vertical="center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3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2" fontId="3" fillId="0" borderId="13" xfId="0" applyNumberFormat="1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11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center" vertical="center" wrapText="1"/>
    </xf>
    <xf numFmtId="2" fontId="4" fillId="0" borderId="3" xfId="0" applyNumberFormat="1" applyFont="1" applyFill="1" applyBorder="1" applyAlignment="1">
      <alignment horizontal="center" vertical="center" wrapText="1"/>
    </xf>
    <xf numFmtId="2" fontId="4" fillId="0" borderId="6" xfId="0" applyNumberFormat="1" applyFont="1" applyFill="1" applyBorder="1" applyAlignment="1">
      <alignment horizontal="center" vertical="center" wrapText="1"/>
    </xf>
    <xf numFmtId="2" fontId="4" fillId="0" borderId="13" xfId="0" applyNumberFormat="1" applyFont="1" applyFill="1" applyBorder="1" applyAlignment="1">
      <alignment horizontal="center" vertical="center" wrapText="1"/>
    </xf>
    <xf numFmtId="2" fontId="3" fillId="2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left" vertical="center" wrapText="1"/>
    </xf>
    <xf numFmtId="2" fontId="2" fillId="0" borderId="6" xfId="0" applyNumberFormat="1" applyFont="1" applyFill="1" applyBorder="1" applyAlignment="1">
      <alignment horizontal="center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2" fontId="4" fillId="0" borderId="14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2" fontId="4" fillId="0" borderId="5" xfId="0" applyNumberFormat="1" applyFont="1" applyFill="1" applyBorder="1" applyAlignment="1">
      <alignment horizontal="center" vertical="center" wrapText="1"/>
    </xf>
    <xf numFmtId="2" fontId="4" fillId="0" borderId="7" xfId="0" applyNumberFormat="1" applyFont="1" applyFill="1" applyBorder="1" applyAlignment="1">
      <alignment horizontal="center" vertical="center" wrapText="1"/>
    </xf>
    <xf numFmtId="2" fontId="4" fillId="0" borderId="2" xfId="0" applyNumberFormat="1" applyFont="1" applyFill="1" applyBorder="1" applyAlignment="1">
      <alignment horizontal="center" vertical="center" wrapText="1"/>
    </xf>
    <xf numFmtId="2" fontId="4" fillId="0" borderId="8" xfId="0" applyNumberFormat="1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vertical="center" wrapText="1"/>
    </xf>
    <xf numFmtId="0" fontId="8" fillId="2" borderId="0" xfId="0" applyFont="1" applyFill="1" applyBorder="1" applyAlignment="1">
      <alignment vertical="center" wrapText="1"/>
    </xf>
    <xf numFmtId="0" fontId="8" fillId="2" borderId="6" xfId="0" applyNumberFormat="1" applyFont="1" applyFill="1" applyBorder="1" applyAlignment="1">
      <alignment horizontal="center" vertical="center" wrapText="1"/>
    </xf>
    <xf numFmtId="2" fontId="8" fillId="2" borderId="0" xfId="0" applyNumberFormat="1" applyFont="1" applyFill="1" applyBorder="1" applyAlignment="1">
      <alignment horizontal="center" vertical="center" wrapText="1"/>
    </xf>
    <xf numFmtId="2" fontId="8" fillId="2" borderId="6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wrapText="1"/>
    </xf>
    <xf numFmtId="0" fontId="2" fillId="2" borderId="0" xfId="0" applyFont="1" applyFill="1" applyBorder="1" applyAlignment="1">
      <alignment wrapText="1"/>
    </xf>
    <xf numFmtId="0" fontId="2" fillId="2" borderId="6" xfId="0" applyNumberFormat="1" applyFont="1" applyFill="1" applyBorder="1" applyAlignment="1">
      <alignment horizontal="center" wrapText="1"/>
    </xf>
    <xf numFmtId="2" fontId="2" fillId="2" borderId="0" xfId="0" applyNumberFormat="1" applyFont="1" applyFill="1" applyBorder="1" applyAlignment="1">
      <alignment horizontal="center" wrapText="1"/>
    </xf>
    <xf numFmtId="2" fontId="2" fillId="2" borderId="6" xfId="0" applyNumberFormat="1" applyFont="1" applyFill="1" applyBorder="1" applyAlignment="1">
      <alignment horizontal="center" wrapText="1"/>
    </xf>
    <xf numFmtId="2" fontId="3" fillId="2" borderId="0" xfId="0" applyNumberFormat="1" applyFont="1" applyFill="1" applyBorder="1" applyAlignment="1">
      <alignment horizontal="center" wrapText="1"/>
    </xf>
    <xf numFmtId="2" fontId="3" fillId="2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vertical="center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1867"/>
  <sheetViews>
    <sheetView topLeftCell="A907" zoomScale="110" zoomScaleNormal="110" workbookViewId="0">
      <selection activeCell="K529" sqref="K529"/>
    </sheetView>
  </sheetViews>
  <sheetFormatPr defaultRowHeight="12.75" x14ac:dyDescent="0.2"/>
  <cols>
    <col min="1" max="1" width="29.5703125" style="166" customWidth="1"/>
    <col min="2" max="2" width="24.42578125" style="166" customWidth="1"/>
    <col min="3" max="3" width="11.42578125" style="363" customWidth="1"/>
    <col min="4" max="4" width="8.28515625" style="363" customWidth="1"/>
    <col min="5" max="5" width="8" style="182" customWidth="1"/>
    <col min="6" max="6" width="11.42578125" style="181" customWidth="1"/>
    <col min="7" max="7" width="9.7109375" style="181" customWidth="1"/>
    <col min="8" max="8" width="10.28515625" style="181" customWidth="1"/>
    <col min="9" max="9" width="10" style="181" customWidth="1"/>
    <col min="10" max="10" width="11.140625" style="181" customWidth="1"/>
    <col min="11" max="11" width="19.42578125" style="377" customWidth="1"/>
    <col min="12" max="16384" width="9.140625" style="338"/>
  </cols>
  <sheetData>
    <row r="1" spans="1:11" x14ac:dyDescent="0.2">
      <c r="A1" s="160" t="s">
        <v>270</v>
      </c>
      <c r="B1" s="160"/>
      <c r="C1" s="161"/>
      <c r="D1" s="162"/>
      <c r="E1" s="163"/>
      <c r="F1" s="164"/>
      <c r="G1" s="164"/>
      <c r="H1" s="164" t="s">
        <v>271</v>
      </c>
      <c r="I1" s="162"/>
      <c r="J1" s="165"/>
      <c r="K1" s="166"/>
    </row>
    <row r="2" spans="1:11" ht="15" customHeight="1" x14ac:dyDescent="0.2">
      <c r="A2" s="160" t="s">
        <v>272</v>
      </c>
      <c r="B2" s="160"/>
      <c r="C2" s="161"/>
      <c r="D2" s="162"/>
      <c r="E2" s="163"/>
      <c r="F2" s="164"/>
      <c r="G2" s="164"/>
      <c r="H2" s="167" t="s">
        <v>0</v>
      </c>
      <c r="I2" s="162"/>
      <c r="J2" s="165"/>
      <c r="K2" s="166"/>
    </row>
    <row r="3" spans="1:11" ht="15" customHeight="1" x14ac:dyDescent="0.2">
      <c r="A3" s="160" t="s">
        <v>273</v>
      </c>
      <c r="B3" s="160"/>
      <c r="C3" s="161"/>
      <c r="D3" s="162"/>
      <c r="E3" s="163"/>
      <c r="F3" s="164"/>
      <c r="G3" s="164"/>
      <c r="H3" s="164" t="s">
        <v>1</v>
      </c>
      <c r="I3" s="164"/>
      <c r="J3" s="165"/>
      <c r="K3" s="166"/>
    </row>
    <row r="4" spans="1:11" ht="15" customHeight="1" x14ac:dyDescent="0.2">
      <c r="A4" s="1067"/>
      <c r="B4" s="168"/>
      <c r="C4" s="169"/>
      <c r="D4" s="170"/>
      <c r="E4" s="170"/>
      <c r="F4" s="171"/>
      <c r="G4" s="171"/>
      <c r="H4" s="165"/>
      <c r="I4" s="165"/>
      <c r="J4" s="172"/>
      <c r="K4" s="173"/>
    </row>
    <row r="5" spans="1:11" ht="15" customHeight="1" x14ac:dyDescent="0.2">
      <c r="A5" s="175"/>
      <c r="B5" s="174"/>
      <c r="C5" s="175"/>
      <c r="D5" s="175"/>
      <c r="E5" s="176" t="s">
        <v>335</v>
      </c>
      <c r="F5" s="176"/>
      <c r="G5" s="176"/>
      <c r="H5" s="176"/>
      <c r="I5" s="176"/>
      <c r="J5" s="172"/>
      <c r="K5" s="173"/>
    </row>
    <row r="6" spans="1:11" ht="15" customHeight="1" x14ac:dyDescent="0.2">
      <c r="A6" s="175"/>
      <c r="B6" s="174"/>
      <c r="C6" s="175"/>
      <c r="D6" s="175"/>
      <c r="E6" s="177" t="s">
        <v>2</v>
      </c>
      <c r="F6" s="177"/>
      <c r="G6" s="177"/>
      <c r="H6" s="177"/>
      <c r="I6" s="177"/>
      <c r="J6" s="172"/>
      <c r="K6" s="173"/>
    </row>
    <row r="7" spans="1:11" ht="15" customHeight="1" x14ac:dyDescent="0.2">
      <c r="A7" s="1067"/>
      <c r="B7" s="168"/>
      <c r="C7" s="1067"/>
      <c r="D7" s="1067"/>
      <c r="E7" s="1068" t="s">
        <v>275</v>
      </c>
      <c r="F7" s="1068"/>
      <c r="G7" s="1068"/>
      <c r="H7" s="1068"/>
      <c r="I7" s="177"/>
      <c r="J7" s="172"/>
      <c r="K7" s="168"/>
    </row>
    <row r="8" spans="1:11" ht="15.75" customHeight="1" thickBot="1" x14ac:dyDescent="0.25">
      <c r="A8" s="180" t="s">
        <v>4</v>
      </c>
      <c r="B8" s="178"/>
      <c r="C8" s="179"/>
      <c r="D8" s="180"/>
      <c r="E8" s="166"/>
      <c r="K8" s="182"/>
    </row>
    <row r="9" spans="1:11" ht="23.25" customHeight="1" x14ac:dyDescent="0.2">
      <c r="A9" s="1069" t="s">
        <v>5</v>
      </c>
      <c r="B9" s="183"/>
      <c r="C9" s="184" t="s">
        <v>6</v>
      </c>
      <c r="D9" s="185" t="s">
        <v>7</v>
      </c>
      <c r="E9" s="184" t="s">
        <v>7</v>
      </c>
      <c r="F9" s="1138" t="s">
        <v>8</v>
      </c>
      <c r="G9" s="1139"/>
      <c r="H9" s="1140"/>
      <c r="I9" s="186" t="s">
        <v>9</v>
      </c>
      <c r="J9" s="187" t="s">
        <v>132</v>
      </c>
      <c r="K9" s="184" t="s">
        <v>65</v>
      </c>
    </row>
    <row r="10" spans="1:11" ht="15.75" customHeight="1" thickBot="1" x14ac:dyDescent="0.25">
      <c r="A10" s="266" t="s">
        <v>12</v>
      </c>
      <c r="B10" s="188"/>
      <c r="C10" s="189" t="s">
        <v>13</v>
      </c>
      <c r="D10" s="190" t="s">
        <v>14</v>
      </c>
      <c r="E10" s="191" t="s">
        <v>14</v>
      </c>
      <c r="F10" s="192"/>
      <c r="G10" s="193"/>
      <c r="H10" s="193"/>
      <c r="I10" s="194" t="s">
        <v>133</v>
      </c>
      <c r="J10" s="195"/>
      <c r="K10" s="189" t="s">
        <v>66</v>
      </c>
    </row>
    <row r="11" spans="1:11" ht="15.75" customHeight="1" thickBot="1" x14ac:dyDescent="0.25">
      <c r="A11" s="1070"/>
      <c r="B11" s="196"/>
      <c r="C11" s="191"/>
      <c r="D11" s="197" t="s">
        <v>16</v>
      </c>
      <c r="E11" s="191" t="s">
        <v>17</v>
      </c>
      <c r="F11" s="198" t="s">
        <v>18</v>
      </c>
      <c r="G11" s="198" t="s">
        <v>19</v>
      </c>
      <c r="H11" s="199" t="s">
        <v>20</v>
      </c>
      <c r="I11" s="198" t="s">
        <v>21</v>
      </c>
      <c r="J11" s="200" t="s">
        <v>22</v>
      </c>
      <c r="K11" s="191"/>
    </row>
    <row r="12" spans="1:11" ht="15" customHeight="1" x14ac:dyDescent="0.2">
      <c r="A12" s="1069"/>
      <c r="B12" s="201" t="s">
        <v>3</v>
      </c>
      <c r="C12" s="184"/>
      <c r="D12" s="190"/>
      <c r="E12" s="202"/>
      <c r="F12" s="203"/>
      <c r="G12" s="204"/>
      <c r="H12" s="205"/>
      <c r="I12" s="194"/>
      <c r="J12" s="206"/>
      <c r="K12" s="202"/>
    </row>
    <row r="13" spans="1:11" ht="23.25" customHeight="1" x14ac:dyDescent="0.2">
      <c r="A13" s="266" t="s">
        <v>343</v>
      </c>
      <c r="B13" s="188"/>
      <c r="C13" s="189" t="s">
        <v>387</v>
      </c>
      <c r="D13" s="190"/>
      <c r="E13" s="189"/>
      <c r="F13" s="207">
        <v>4.2239520958083832</v>
      </c>
      <c r="G13" s="208">
        <v>4.9216586826347299</v>
      </c>
      <c r="H13" s="208">
        <v>23.383922155688619</v>
      </c>
      <c r="I13" s="207">
        <v>155.56047904191618</v>
      </c>
      <c r="J13" s="207">
        <v>0.67</v>
      </c>
      <c r="K13" s="209" t="s">
        <v>24</v>
      </c>
    </row>
    <row r="14" spans="1:11" ht="15" customHeight="1" x14ac:dyDescent="0.2">
      <c r="A14" s="266"/>
      <c r="B14" s="188" t="s">
        <v>25</v>
      </c>
      <c r="C14" s="189"/>
      <c r="D14" s="190">
        <v>10</v>
      </c>
      <c r="E14" s="189">
        <v>10</v>
      </c>
      <c r="F14" s="207"/>
      <c r="G14" s="208"/>
      <c r="H14" s="208"/>
      <c r="I14" s="207"/>
      <c r="J14" s="207"/>
      <c r="K14" s="209"/>
    </row>
    <row r="15" spans="1:11" ht="15" customHeight="1" x14ac:dyDescent="0.2">
      <c r="A15" s="266"/>
      <c r="B15" s="188" t="s">
        <v>26</v>
      </c>
      <c r="C15" s="189"/>
      <c r="D15" s="190">
        <v>7.5</v>
      </c>
      <c r="E15" s="189">
        <v>7.5</v>
      </c>
      <c r="F15" s="207"/>
      <c r="G15" s="208"/>
      <c r="H15" s="208"/>
      <c r="I15" s="210"/>
      <c r="J15" s="207"/>
      <c r="K15" s="209"/>
    </row>
    <row r="16" spans="1:11" ht="15" customHeight="1" x14ac:dyDescent="0.2">
      <c r="A16" s="266"/>
      <c r="B16" s="188" t="s">
        <v>27</v>
      </c>
      <c r="C16" s="189"/>
      <c r="D16" s="190">
        <v>75</v>
      </c>
      <c r="E16" s="189">
        <v>75</v>
      </c>
      <c r="F16" s="207"/>
      <c r="G16" s="208"/>
      <c r="H16" s="208"/>
      <c r="I16" s="210"/>
      <c r="J16" s="207"/>
      <c r="K16" s="209"/>
    </row>
    <row r="17" spans="1:11" ht="15" customHeight="1" x14ac:dyDescent="0.2">
      <c r="A17" s="266"/>
      <c r="B17" s="188" t="s">
        <v>28</v>
      </c>
      <c r="C17" s="189"/>
      <c r="D17" s="190">
        <v>48</v>
      </c>
      <c r="E17" s="189">
        <v>48</v>
      </c>
      <c r="F17" s="207"/>
      <c r="G17" s="208"/>
      <c r="H17" s="208"/>
      <c r="I17" s="210"/>
      <c r="J17" s="207"/>
      <c r="K17" s="209"/>
    </row>
    <row r="18" spans="1:11" ht="15" customHeight="1" x14ac:dyDescent="0.2">
      <c r="A18" s="266"/>
      <c r="B18" s="188" t="s">
        <v>29</v>
      </c>
      <c r="C18" s="189"/>
      <c r="D18" s="190">
        <v>2</v>
      </c>
      <c r="E18" s="189">
        <v>2</v>
      </c>
      <c r="F18" s="207"/>
      <c r="G18" s="208"/>
      <c r="H18" s="208"/>
      <c r="I18" s="210"/>
      <c r="J18" s="207"/>
      <c r="K18" s="209"/>
    </row>
    <row r="19" spans="1:11" ht="15" customHeight="1" x14ac:dyDescent="0.2">
      <c r="A19" s="266"/>
      <c r="B19" s="211" t="s">
        <v>238</v>
      </c>
      <c r="C19" s="189"/>
      <c r="D19" s="190">
        <v>0.4</v>
      </c>
      <c r="E19" s="189">
        <v>0.4</v>
      </c>
      <c r="F19" s="207"/>
      <c r="G19" s="208"/>
      <c r="H19" s="208"/>
      <c r="I19" s="210"/>
      <c r="J19" s="207"/>
      <c r="K19" s="209"/>
    </row>
    <row r="20" spans="1:11" ht="15" customHeight="1" x14ac:dyDescent="0.2">
      <c r="A20" s="266"/>
      <c r="B20" s="211" t="s">
        <v>31</v>
      </c>
      <c r="C20" s="189"/>
      <c r="D20" s="190">
        <v>3</v>
      </c>
      <c r="E20" s="189">
        <v>3</v>
      </c>
      <c r="F20" s="207"/>
      <c r="G20" s="208"/>
      <c r="H20" s="208"/>
      <c r="I20" s="210"/>
      <c r="J20" s="207"/>
      <c r="K20" s="209"/>
    </row>
    <row r="21" spans="1:11" ht="23.25" customHeight="1" x14ac:dyDescent="0.2">
      <c r="A21" s="266" t="s">
        <v>32</v>
      </c>
      <c r="B21" s="188"/>
      <c r="C21" s="189">
        <v>180</v>
      </c>
      <c r="D21" s="212"/>
      <c r="E21" s="212"/>
      <c r="F21" s="207">
        <v>2.8494000000000002</v>
      </c>
      <c r="G21" s="208">
        <v>2.4102000000000001</v>
      </c>
      <c r="H21" s="208">
        <v>14.351400000000002</v>
      </c>
      <c r="I21" s="208">
        <v>90.54</v>
      </c>
      <c r="J21" s="213">
        <v>1.17</v>
      </c>
      <c r="K21" s="209" t="s">
        <v>134</v>
      </c>
    </row>
    <row r="22" spans="1:11" ht="15" customHeight="1" x14ac:dyDescent="0.2">
      <c r="A22" s="266"/>
      <c r="B22" s="188" t="s">
        <v>34</v>
      </c>
      <c r="C22" s="189"/>
      <c r="D22" s="214">
        <v>2.5</v>
      </c>
      <c r="E22" s="214">
        <v>2.5</v>
      </c>
      <c r="F22" s="213"/>
      <c r="G22" s="214"/>
      <c r="H22" s="213"/>
      <c r="I22" s="213"/>
      <c r="J22" s="213"/>
      <c r="K22" s="209"/>
    </row>
    <row r="23" spans="1:11" ht="15" customHeight="1" x14ac:dyDescent="0.2">
      <c r="A23" s="266"/>
      <c r="B23" s="188" t="s">
        <v>29</v>
      </c>
      <c r="C23" s="189"/>
      <c r="D23" s="214">
        <v>6</v>
      </c>
      <c r="E23" s="214">
        <v>6</v>
      </c>
      <c r="F23" s="213"/>
      <c r="G23" s="214"/>
      <c r="H23" s="214"/>
      <c r="I23" s="214"/>
      <c r="J23" s="213"/>
      <c r="K23" s="209"/>
    </row>
    <row r="24" spans="1:11" ht="15" customHeight="1" x14ac:dyDescent="0.2">
      <c r="A24" s="190"/>
      <c r="B24" s="188" t="s">
        <v>27</v>
      </c>
      <c r="C24" s="189"/>
      <c r="D24" s="214">
        <v>90</v>
      </c>
      <c r="E24" s="214">
        <v>90</v>
      </c>
      <c r="F24" s="213"/>
      <c r="G24" s="214"/>
      <c r="H24" s="214"/>
      <c r="I24" s="214"/>
      <c r="J24" s="213"/>
      <c r="K24" s="209"/>
    </row>
    <row r="25" spans="1:11" ht="15" customHeight="1" x14ac:dyDescent="0.2">
      <c r="A25" s="190"/>
      <c r="B25" s="188" t="s">
        <v>28</v>
      </c>
      <c r="C25" s="189"/>
      <c r="D25" s="213">
        <v>108</v>
      </c>
      <c r="E25" s="214">
        <v>108</v>
      </c>
      <c r="F25" s="213"/>
      <c r="G25" s="214"/>
      <c r="H25" s="215"/>
      <c r="I25" s="214"/>
      <c r="J25" s="215"/>
      <c r="K25" s="209"/>
    </row>
    <row r="26" spans="1:11" ht="23.25" customHeight="1" x14ac:dyDescent="0.2">
      <c r="A26" s="266" t="s">
        <v>35</v>
      </c>
      <c r="B26" s="188"/>
      <c r="C26" s="216" t="s">
        <v>135</v>
      </c>
      <c r="D26" s="217"/>
      <c r="E26" s="212"/>
      <c r="F26" s="207">
        <v>1.915</v>
      </c>
      <c r="G26" s="208">
        <v>4.3549999999999995</v>
      </c>
      <c r="H26" s="210">
        <v>12.920000000000002</v>
      </c>
      <c r="I26" s="208">
        <v>98.500000000000014</v>
      </c>
      <c r="J26" s="215"/>
      <c r="K26" s="209" t="s">
        <v>37</v>
      </c>
    </row>
    <row r="27" spans="1:11" ht="15" customHeight="1" x14ac:dyDescent="0.2">
      <c r="A27" s="266"/>
      <c r="B27" s="188" t="s">
        <v>38</v>
      </c>
      <c r="C27" s="189"/>
      <c r="D27" s="213">
        <v>25</v>
      </c>
      <c r="E27" s="214">
        <v>25</v>
      </c>
      <c r="F27" s="213"/>
      <c r="G27" s="214"/>
      <c r="H27" s="214"/>
      <c r="I27" s="214"/>
      <c r="J27" s="213"/>
      <c r="K27" s="209"/>
    </row>
    <row r="28" spans="1:11" ht="15" customHeight="1" thickBot="1" x14ac:dyDescent="0.25">
      <c r="A28" s="266"/>
      <c r="B28" s="188" t="s">
        <v>31</v>
      </c>
      <c r="C28" s="189"/>
      <c r="D28" s="213">
        <v>5</v>
      </c>
      <c r="E28" s="214">
        <v>5</v>
      </c>
      <c r="F28" s="213" t="s">
        <v>3</v>
      </c>
      <c r="G28" s="218"/>
      <c r="H28" s="214"/>
      <c r="I28" s="214"/>
      <c r="J28" s="213"/>
      <c r="K28" s="209"/>
    </row>
    <row r="29" spans="1:11" ht="15.75" customHeight="1" thickBot="1" x14ac:dyDescent="0.25">
      <c r="A29" s="1071" t="s">
        <v>39</v>
      </c>
      <c r="B29" s="219"/>
      <c r="C29" s="220">
        <v>353</v>
      </c>
      <c r="D29" s="221"/>
      <c r="E29" s="197"/>
      <c r="F29" s="222">
        <f>F13+F21+F26</f>
        <v>8.9883520958083842</v>
      </c>
      <c r="G29" s="222">
        <f>G13+G21+G26</f>
        <v>11.686858682634728</v>
      </c>
      <c r="H29" s="222">
        <f>H13+H21+H26</f>
        <v>50.655322155688623</v>
      </c>
      <c r="I29" s="222">
        <f>I13+I21+I26</f>
        <v>344.60047904191617</v>
      </c>
      <c r="J29" s="222">
        <f>J13+J21+J26</f>
        <v>1.8399999999999999</v>
      </c>
      <c r="K29" s="223"/>
    </row>
    <row r="30" spans="1:11" ht="15" customHeight="1" x14ac:dyDescent="0.2">
      <c r="A30" s="1069"/>
      <c r="B30" s="201" t="s">
        <v>40</v>
      </c>
      <c r="C30" s="189"/>
      <c r="D30" s="190"/>
      <c r="E30" s="189"/>
      <c r="F30" s="207"/>
      <c r="G30" s="186"/>
      <c r="H30" s="210"/>
      <c r="I30" s="186"/>
      <c r="J30" s="210"/>
      <c r="K30" s="202"/>
    </row>
    <row r="31" spans="1:11" ht="18.75" customHeight="1" x14ac:dyDescent="0.2">
      <c r="A31" s="266" t="s">
        <v>41</v>
      </c>
      <c r="B31" s="188"/>
      <c r="C31" s="189">
        <v>200</v>
      </c>
      <c r="D31" s="215">
        <v>200</v>
      </c>
      <c r="E31" s="214">
        <v>200</v>
      </c>
      <c r="F31" s="210">
        <v>1</v>
      </c>
      <c r="G31" s="208"/>
      <c r="H31" s="210">
        <v>20.2</v>
      </c>
      <c r="I31" s="208">
        <v>84.8</v>
      </c>
      <c r="J31" s="210">
        <v>4</v>
      </c>
      <c r="K31" s="208" t="s">
        <v>389</v>
      </c>
    </row>
    <row r="32" spans="1:11" ht="16.5" customHeight="1" thickBot="1" x14ac:dyDescent="0.25">
      <c r="A32" s="266" t="s">
        <v>170</v>
      </c>
      <c r="B32" s="188"/>
      <c r="C32" s="189"/>
      <c r="D32" s="215"/>
      <c r="E32" s="214"/>
      <c r="F32" s="215"/>
      <c r="G32" s="214"/>
      <c r="H32" s="215"/>
      <c r="I32" s="214"/>
      <c r="J32" s="215"/>
      <c r="K32" s="208"/>
    </row>
    <row r="33" spans="1:23" s="1072" customFormat="1" ht="15.75" customHeight="1" thickBot="1" x14ac:dyDescent="0.25">
      <c r="A33" s="1071" t="s">
        <v>39</v>
      </c>
      <c r="B33" s="798"/>
      <c r="C33" s="224">
        <v>200</v>
      </c>
      <c r="D33" s="799"/>
      <c r="E33" s="800"/>
      <c r="F33" s="222">
        <f>F31</f>
        <v>1</v>
      </c>
      <c r="G33" s="222">
        <f>G31</f>
        <v>0</v>
      </c>
      <c r="H33" s="222">
        <f>H31</f>
        <v>20.2</v>
      </c>
      <c r="I33" s="222">
        <f>I31</f>
        <v>84.8</v>
      </c>
      <c r="J33" s="222">
        <f>J31</f>
        <v>4</v>
      </c>
      <c r="K33" s="319"/>
    </row>
    <row r="34" spans="1:23" ht="15" customHeight="1" x14ac:dyDescent="0.2">
      <c r="A34" s="1069"/>
      <c r="B34" s="201" t="s">
        <v>42</v>
      </c>
      <c r="C34" s="226"/>
      <c r="D34" s="227"/>
      <c r="E34" s="228"/>
      <c r="F34" s="1048"/>
      <c r="G34" s="186"/>
      <c r="H34" s="1048"/>
      <c r="I34" s="186"/>
      <c r="J34" s="229"/>
      <c r="K34" s="230"/>
    </row>
    <row r="35" spans="1:23" s="1073" customFormat="1" ht="28.5" customHeight="1" x14ac:dyDescent="0.25">
      <c r="A35" s="484" t="s">
        <v>457</v>
      </c>
      <c r="B35" s="402"/>
      <c r="C35" s="409">
        <v>40</v>
      </c>
      <c r="D35" s="406"/>
      <c r="E35" s="410"/>
      <c r="F35" s="408">
        <v>0.42479999999999996</v>
      </c>
      <c r="G35" s="406">
        <v>6.8799999999999986E-2</v>
      </c>
      <c r="H35" s="406">
        <v>3.45</v>
      </c>
      <c r="I35" s="406">
        <v>16.16</v>
      </c>
      <c r="J35" s="801">
        <v>1.75</v>
      </c>
      <c r="K35" s="400" t="s">
        <v>595</v>
      </c>
      <c r="M35" s="401"/>
      <c r="N35" s="401"/>
      <c r="O35" s="466"/>
      <c r="P35" s="405"/>
      <c r="Q35" s="405"/>
      <c r="R35" s="405"/>
      <c r="S35" s="405"/>
      <c r="T35" s="405"/>
      <c r="U35" s="405"/>
      <c r="V35" s="405"/>
      <c r="W35" s="401"/>
    </row>
    <row r="36" spans="1:23" s="1073" customFormat="1" ht="15" x14ac:dyDescent="0.25">
      <c r="A36" s="484"/>
      <c r="B36" s="402" t="s">
        <v>86</v>
      </c>
      <c r="C36" s="409"/>
      <c r="D36" s="406">
        <v>40.880000000000003</v>
      </c>
      <c r="E36" s="410">
        <v>32.700000000000003</v>
      </c>
      <c r="F36" s="408"/>
      <c r="G36" s="406"/>
      <c r="H36" s="406"/>
      <c r="I36" s="406"/>
      <c r="J36" s="801"/>
      <c r="K36" s="400"/>
      <c r="M36" s="401"/>
      <c r="N36" s="401"/>
      <c r="O36" s="466"/>
      <c r="P36" s="405"/>
      <c r="Q36" s="405"/>
      <c r="R36" s="405"/>
      <c r="S36" s="405"/>
      <c r="T36" s="405"/>
      <c r="U36" s="405"/>
      <c r="V36" s="405"/>
      <c r="W36" s="401"/>
    </row>
    <row r="37" spans="1:23" s="1073" customFormat="1" ht="30" x14ac:dyDescent="0.25">
      <c r="A37" s="484"/>
      <c r="B37" s="402" t="s">
        <v>459</v>
      </c>
      <c r="C37" s="409"/>
      <c r="D37" s="406"/>
      <c r="E37" s="410">
        <v>30</v>
      </c>
      <c r="F37" s="405"/>
      <c r="G37" s="406"/>
      <c r="H37" s="406"/>
      <c r="I37" s="406"/>
      <c r="J37" s="801"/>
      <c r="K37" s="400"/>
      <c r="M37" s="401"/>
      <c r="N37" s="401"/>
      <c r="O37" s="466"/>
      <c r="P37" s="405"/>
      <c r="Q37" s="405"/>
      <c r="R37" s="405"/>
      <c r="S37" s="405"/>
      <c r="T37" s="405"/>
      <c r="U37" s="405"/>
      <c r="V37" s="405"/>
      <c r="W37" s="401"/>
    </row>
    <row r="38" spans="1:23" s="1073" customFormat="1" ht="15" x14ac:dyDescent="0.25">
      <c r="A38" s="484"/>
      <c r="B38" s="402" t="s">
        <v>412</v>
      </c>
      <c r="C38" s="409"/>
      <c r="D38" s="406">
        <v>11.4</v>
      </c>
      <c r="E38" s="410">
        <v>10</v>
      </c>
      <c r="F38" s="405"/>
      <c r="G38" s="406"/>
      <c r="H38" s="406"/>
      <c r="I38" s="406"/>
      <c r="J38" s="801"/>
      <c r="K38" s="400"/>
      <c r="M38" s="401"/>
      <c r="N38" s="401"/>
      <c r="O38" s="466"/>
      <c r="P38" s="405"/>
      <c r="Q38" s="405"/>
      <c r="R38" s="405"/>
      <c r="S38" s="405"/>
      <c r="T38" s="405"/>
      <c r="U38" s="405"/>
      <c r="V38" s="405"/>
      <c r="W38" s="401"/>
    </row>
    <row r="39" spans="1:23" s="1073" customFormat="1" ht="15" x14ac:dyDescent="0.25">
      <c r="A39" s="484"/>
      <c r="B39" s="402" t="s">
        <v>62</v>
      </c>
      <c r="C39" s="409"/>
      <c r="D39" s="406">
        <v>0.4</v>
      </c>
      <c r="E39" s="410">
        <v>0.4</v>
      </c>
      <c r="F39" s="405"/>
      <c r="G39" s="406"/>
      <c r="H39" s="406"/>
      <c r="I39" s="406"/>
      <c r="J39" s="801"/>
      <c r="K39" s="400"/>
      <c r="M39" s="401"/>
      <c r="N39" s="401"/>
      <c r="O39" s="466"/>
      <c r="P39" s="405"/>
      <c r="Q39" s="405"/>
      <c r="R39" s="405"/>
      <c r="S39" s="405"/>
      <c r="T39" s="405"/>
      <c r="U39" s="405"/>
      <c r="V39" s="405"/>
      <c r="W39" s="401"/>
    </row>
    <row r="40" spans="1:23" ht="35.25" customHeight="1" x14ac:dyDescent="0.2">
      <c r="A40" s="266" t="s">
        <v>460</v>
      </c>
      <c r="B40" s="188"/>
      <c r="C40" s="214" t="s">
        <v>137</v>
      </c>
      <c r="D40" s="210"/>
      <c r="E40" s="208"/>
      <c r="F40" s="210">
        <v>3.9525000000000006</v>
      </c>
      <c r="G40" s="208">
        <v>3.5585000000000004</v>
      </c>
      <c r="H40" s="210">
        <v>10.507</v>
      </c>
      <c r="I40" s="208">
        <v>97.15</v>
      </c>
      <c r="J40" s="617">
        <v>5.19</v>
      </c>
      <c r="K40" s="209" t="s">
        <v>325</v>
      </c>
    </row>
    <row r="41" spans="1:23" ht="25.5" customHeight="1" x14ac:dyDescent="0.2">
      <c r="A41" s="266"/>
      <c r="B41" s="188" t="s">
        <v>175</v>
      </c>
      <c r="C41" s="216"/>
      <c r="D41" s="215">
        <v>11.97</v>
      </c>
      <c r="E41" s="214">
        <v>11.4</v>
      </c>
      <c r="F41" s="210"/>
      <c r="G41" s="208"/>
      <c r="H41" s="210"/>
      <c r="I41" s="208"/>
      <c r="J41" s="617"/>
      <c r="K41" s="209"/>
    </row>
    <row r="42" spans="1:23" ht="15" customHeight="1" x14ac:dyDescent="0.2">
      <c r="A42" s="266"/>
      <c r="B42" s="188" t="s">
        <v>247</v>
      </c>
      <c r="C42" s="216"/>
      <c r="D42" s="215">
        <v>11.97</v>
      </c>
      <c r="E42" s="214">
        <v>11.4</v>
      </c>
      <c r="F42" s="210"/>
      <c r="G42" s="208"/>
      <c r="H42" s="210"/>
      <c r="I42" s="208"/>
      <c r="J42" s="617"/>
      <c r="K42" s="209"/>
    </row>
    <row r="43" spans="1:23" ht="15" customHeight="1" x14ac:dyDescent="0.2">
      <c r="A43" s="266"/>
      <c r="B43" s="188" t="s">
        <v>43</v>
      </c>
      <c r="C43" s="216"/>
      <c r="D43" s="215">
        <v>1.19</v>
      </c>
      <c r="E43" s="214">
        <v>1</v>
      </c>
      <c r="F43" s="210"/>
      <c r="G43" s="208"/>
      <c r="H43" s="210"/>
      <c r="I43" s="208"/>
      <c r="J43" s="617"/>
      <c r="K43" s="209"/>
    </row>
    <row r="44" spans="1:23" ht="15" customHeight="1" x14ac:dyDescent="0.2">
      <c r="A44" s="266"/>
      <c r="B44" s="188" t="s">
        <v>44</v>
      </c>
      <c r="C44" s="216"/>
      <c r="D44" s="215">
        <v>0.96</v>
      </c>
      <c r="E44" s="214">
        <v>0.8</v>
      </c>
      <c r="F44" s="210"/>
      <c r="G44" s="208"/>
      <c r="H44" s="210"/>
      <c r="I44" s="208"/>
      <c r="J44" s="617"/>
      <c r="K44" s="209"/>
    </row>
    <row r="45" spans="1:23" ht="15" customHeight="1" x14ac:dyDescent="0.2">
      <c r="A45" s="266"/>
      <c r="B45" s="188" t="s">
        <v>45</v>
      </c>
      <c r="C45" s="216"/>
      <c r="D45" s="215">
        <v>1</v>
      </c>
      <c r="E45" s="214">
        <v>1</v>
      </c>
      <c r="F45" s="210"/>
      <c r="G45" s="208"/>
      <c r="H45" s="210"/>
      <c r="I45" s="208"/>
      <c r="J45" s="617"/>
      <c r="K45" s="209"/>
    </row>
    <row r="46" spans="1:23" ht="15" customHeight="1" x14ac:dyDescent="0.2">
      <c r="A46" s="266"/>
      <c r="B46" s="211" t="s">
        <v>238</v>
      </c>
      <c r="C46" s="216"/>
      <c r="D46" s="215">
        <v>0.1</v>
      </c>
      <c r="E46" s="214">
        <v>0.1</v>
      </c>
      <c r="F46" s="210"/>
      <c r="G46" s="208"/>
      <c r="H46" s="210"/>
      <c r="I46" s="208"/>
      <c r="J46" s="617"/>
      <c r="K46" s="209"/>
    </row>
    <row r="47" spans="1:23" ht="15" customHeight="1" x14ac:dyDescent="0.2">
      <c r="A47" s="266"/>
      <c r="B47" s="211"/>
      <c r="C47" s="216"/>
      <c r="D47" s="215"/>
      <c r="E47" s="214">
        <v>14.3</v>
      </c>
      <c r="F47" s="210"/>
      <c r="G47" s="208"/>
      <c r="H47" s="210"/>
      <c r="I47" s="208"/>
      <c r="J47" s="617"/>
      <c r="K47" s="209"/>
    </row>
    <row r="48" spans="1:23" ht="15" customHeight="1" x14ac:dyDescent="0.2">
      <c r="A48" s="266"/>
      <c r="B48" s="188" t="s">
        <v>194</v>
      </c>
      <c r="C48" s="216"/>
      <c r="D48" s="231"/>
      <c r="E48" s="214">
        <v>10</v>
      </c>
      <c r="F48" s="210"/>
      <c r="G48" s="208"/>
      <c r="H48" s="210"/>
      <c r="I48" s="208"/>
      <c r="J48" s="617"/>
      <c r="K48" s="209"/>
    </row>
    <row r="49" spans="1:11" ht="15" customHeight="1" x14ac:dyDescent="0.2">
      <c r="A49" s="266"/>
      <c r="B49" s="188" t="s">
        <v>47</v>
      </c>
      <c r="C49" s="214"/>
      <c r="D49" s="210">
        <v>59.9</v>
      </c>
      <c r="E49" s="208">
        <v>45</v>
      </c>
      <c r="F49" s="210"/>
      <c r="G49" s="208"/>
      <c r="H49" s="210"/>
      <c r="I49" s="208"/>
      <c r="J49" s="617"/>
      <c r="K49" s="209"/>
    </row>
    <row r="50" spans="1:11" ht="15" customHeight="1" x14ac:dyDescent="0.2">
      <c r="A50" s="266"/>
      <c r="B50" s="188" t="s">
        <v>342</v>
      </c>
      <c r="C50" s="214"/>
      <c r="D50" s="210">
        <v>6</v>
      </c>
      <c r="E50" s="208">
        <v>6</v>
      </c>
      <c r="F50" s="210"/>
      <c r="G50" s="208"/>
      <c r="H50" s="210"/>
      <c r="I50" s="208"/>
      <c r="J50" s="617"/>
      <c r="K50" s="209"/>
    </row>
    <row r="51" spans="1:11" ht="15" customHeight="1" x14ac:dyDescent="0.2">
      <c r="A51" s="266"/>
      <c r="B51" s="188" t="s">
        <v>48</v>
      </c>
      <c r="C51" s="214"/>
      <c r="D51" s="210">
        <v>7.5</v>
      </c>
      <c r="E51" s="208">
        <v>6</v>
      </c>
      <c r="F51" s="210"/>
      <c r="G51" s="208"/>
      <c r="H51" s="210"/>
      <c r="I51" s="208"/>
      <c r="J51" s="617"/>
      <c r="K51" s="209"/>
    </row>
    <row r="52" spans="1:11" ht="15" customHeight="1" x14ac:dyDescent="0.2">
      <c r="A52" s="266"/>
      <c r="B52" s="188" t="s">
        <v>43</v>
      </c>
      <c r="C52" s="214"/>
      <c r="D52" s="210">
        <v>7.2</v>
      </c>
      <c r="E52" s="208">
        <v>6</v>
      </c>
      <c r="F52" s="210"/>
      <c r="G52" s="208"/>
      <c r="H52" s="210"/>
      <c r="I52" s="208"/>
      <c r="J52" s="617"/>
      <c r="K52" s="209"/>
    </row>
    <row r="53" spans="1:11" ht="15" customHeight="1" x14ac:dyDescent="0.2">
      <c r="A53" s="266"/>
      <c r="B53" s="188" t="s">
        <v>49</v>
      </c>
      <c r="C53" s="214"/>
      <c r="D53" s="210">
        <v>1.5</v>
      </c>
      <c r="E53" s="208">
        <v>1.5</v>
      </c>
      <c r="F53" s="210"/>
      <c r="G53" s="208"/>
      <c r="H53" s="210"/>
      <c r="I53" s="208"/>
      <c r="J53" s="617"/>
      <c r="K53" s="209"/>
    </row>
    <row r="54" spans="1:11" ht="15" customHeight="1" x14ac:dyDescent="0.2">
      <c r="A54" s="266"/>
      <c r="B54" s="211" t="s">
        <v>238</v>
      </c>
      <c r="C54" s="214"/>
      <c r="D54" s="210">
        <v>0.5</v>
      </c>
      <c r="E54" s="208">
        <v>0.5</v>
      </c>
      <c r="F54" s="210"/>
      <c r="G54" s="208"/>
      <c r="H54" s="210"/>
      <c r="I54" s="208"/>
      <c r="J54" s="802"/>
      <c r="K54" s="209"/>
    </row>
    <row r="55" spans="1:11" ht="15" customHeight="1" x14ac:dyDescent="0.2">
      <c r="A55" s="266"/>
      <c r="B55" s="188" t="s">
        <v>28</v>
      </c>
      <c r="C55" s="214"/>
      <c r="D55" s="210">
        <v>105</v>
      </c>
      <c r="E55" s="208">
        <v>105</v>
      </c>
      <c r="F55" s="210"/>
      <c r="G55" s="208"/>
      <c r="H55" s="210"/>
      <c r="I55" s="208"/>
      <c r="J55" s="802"/>
      <c r="K55" s="209"/>
    </row>
    <row r="56" spans="1:11" ht="23.25" customHeight="1" x14ac:dyDescent="0.2">
      <c r="A56" s="266" t="s">
        <v>199</v>
      </c>
      <c r="B56" s="188"/>
      <c r="C56" s="214">
        <v>50</v>
      </c>
      <c r="D56" s="210"/>
      <c r="E56" s="208"/>
      <c r="F56" s="210">
        <v>8.4239742446840733</v>
      </c>
      <c r="G56" s="208">
        <v>9.3470281954135306</v>
      </c>
      <c r="H56" s="210">
        <v>8.2244270056516555</v>
      </c>
      <c r="I56" s="208">
        <v>150.75893592886572</v>
      </c>
      <c r="J56" s="617">
        <v>0.6</v>
      </c>
      <c r="K56" s="209" t="s">
        <v>595</v>
      </c>
    </row>
    <row r="57" spans="1:11" ht="23.25" customHeight="1" x14ac:dyDescent="0.2">
      <c r="A57" s="266"/>
      <c r="B57" s="232" t="s">
        <v>340</v>
      </c>
      <c r="C57" s="233"/>
      <c r="D57" s="234">
        <v>36.57</v>
      </c>
      <c r="E57" s="233">
        <v>35</v>
      </c>
      <c r="F57" s="210"/>
      <c r="G57" s="208"/>
      <c r="H57" s="210"/>
      <c r="I57" s="208"/>
      <c r="J57" s="617"/>
      <c r="K57" s="209"/>
    </row>
    <row r="58" spans="1:11" ht="23.25" customHeight="1" x14ac:dyDescent="0.2">
      <c r="A58" s="266"/>
      <c r="B58" s="232" t="s">
        <v>247</v>
      </c>
      <c r="C58" s="233"/>
      <c r="D58" s="234">
        <v>36.75</v>
      </c>
      <c r="E58" s="233">
        <v>35</v>
      </c>
      <c r="F58" s="210"/>
      <c r="G58" s="208"/>
      <c r="H58" s="210"/>
      <c r="I58" s="208"/>
      <c r="J58" s="617"/>
      <c r="K58" s="209"/>
    </row>
    <row r="59" spans="1:11" ht="23.25" customHeight="1" x14ac:dyDescent="0.2">
      <c r="A59" s="266"/>
      <c r="B59" s="232" t="s">
        <v>115</v>
      </c>
      <c r="C59" s="233"/>
      <c r="D59" s="234">
        <v>10.4</v>
      </c>
      <c r="E59" s="233">
        <v>8.75</v>
      </c>
      <c r="F59" s="210"/>
      <c r="G59" s="208"/>
      <c r="H59" s="210"/>
      <c r="I59" s="208"/>
      <c r="J59" s="617"/>
      <c r="K59" s="208"/>
    </row>
    <row r="60" spans="1:11" ht="15" customHeight="1" x14ac:dyDescent="0.2">
      <c r="A60" s="266"/>
      <c r="B60" s="232" t="s">
        <v>212</v>
      </c>
      <c r="C60" s="233"/>
      <c r="D60" s="234">
        <v>8.1300000000000008</v>
      </c>
      <c r="E60" s="233">
        <v>8.1300000000000008</v>
      </c>
      <c r="F60" s="210"/>
      <c r="G60" s="208"/>
      <c r="H60" s="195"/>
      <c r="I60" s="194"/>
      <c r="J60" s="802"/>
      <c r="K60" s="194"/>
    </row>
    <row r="61" spans="1:11" ht="15" customHeight="1" x14ac:dyDescent="0.2">
      <c r="A61" s="266"/>
      <c r="B61" s="232" t="s">
        <v>28</v>
      </c>
      <c r="C61" s="233"/>
      <c r="D61" s="234">
        <v>5.2</v>
      </c>
      <c r="E61" s="233">
        <v>5.2</v>
      </c>
      <c r="F61" s="210"/>
      <c r="G61" s="208"/>
      <c r="H61" s="210"/>
      <c r="I61" s="208"/>
      <c r="J61" s="617"/>
      <c r="K61" s="208"/>
    </row>
    <row r="62" spans="1:11" ht="15" customHeight="1" x14ac:dyDescent="0.2">
      <c r="A62" s="266"/>
      <c r="B62" s="232" t="s">
        <v>94</v>
      </c>
      <c r="C62" s="233"/>
      <c r="D62" s="234">
        <v>2.8</v>
      </c>
      <c r="E62" s="233">
        <v>2.8</v>
      </c>
      <c r="F62" s="210"/>
      <c r="G62" s="208"/>
      <c r="H62" s="210"/>
      <c r="I62" s="208"/>
      <c r="J62" s="617"/>
      <c r="K62" s="208"/>
    </row>
    <row r="63" spans="1:11" ht="15" customHeight="1" x14ac:dyDescent="0.2">
      <c r="A63" s="188"/>
      <c r="B63" s="211" t="s">
        <v>238</v>
      </c>
      <c r="C63" s="233"/>
      <c r="D63" s="234">
        <v>0.4</v>
      </c>
      <c r="E63" s="233">
        <v>0.4</v>
      </c>
      <c r="F63" s="210"/>
      <c r="G63" s="208"/>
      <c r="H63" s="210"/>
      <c r="I63" s="208"/>
      <c r="J63" s="617"/>
      <c r="K63" s="208"/>
    </row>
    <row r="64" spans="1:11" ht="15" customHeight="1" x14ac:dyDescent="0.2">
      <c r="A64" s="188"/>
      <c r="B64" s="232" t="s">
        <v>52</v>
      </c>
      <c r="C64" s="233"/>
      <c r="D64" s="234"/>
      <c r="E64" s="233">
        <v>61.9</v>
      </c>
      <c r="F64" s="210"/>
      <c r="G64" s="208"/>
      <c r="H64" s="210"/>
      <c r="I64" s="208"/>
      <c r="J64" s="617"/>
      <c r="K64" s="208"/>
    </row>
    <row r="65" spans="1:11" ht="15" customHeight="1" x14ac:dyDescent="0.2">
      <c r="A65" s="266"/>
      <c r="B65" s="188" t="s">
        <v>49</v>
      </c>
      <c r="C65" s="214"/>
      <c r="D65" s="207">
        <v>0.6</v>
      </c>
      <c r="E65" s="208">
        <v>0.6</v>
      </c>
      <c r="F65" s="210"/>
      <c r="G65" s="208"/>
      <c r="H65" s="195"/>
      <c r="I65" s="208"/>
      <c r="J65" s="617"/>
      <c r="K65" s="208"/>
    </row>
    <row r="66" spans="1:11" ht="23.25" customHeight="1" x14ac:dyDescent="0.2">
      <c r="A66" s="166" t="s">
        <v>447</v>
      </c>
      <c r="B66" s="188"/>
      <c r="C66" s="233">
        <v>120</v>
      </c>
      <c r="D66" s="282"/>
      <c r="E66" s="281"/>
      <c r="F66" s="282">
        <v>2.448</v>
      </c>
      <c r="G66" s="281">
        <v>4.4159999999999995</v>
      </c>
      <c r="H66" s="282">
        <v>9.4679999999999982</v>
      </c>
      <c r="I66" s="281">
        <v>92.399999999999977</v>
      </c>
      <c r="J66" s="803">
        <v>20.5</v>
      </c>
      <c r="K66" s="209" t="s">
        <v>448</v>
      </c>
    </row>
    <row r="67" spans="1:11" ht="15" customHeight="1" x14ac:dyDescent="0.2">
      <c r="B67" s="188" t="s">
        <v>53</v>
      </c>
      <c r="C67" s="233"/>
      <c r="D67" s="282">
        <v>172</v>
      </c>
      <c r="E67" s="281">
        <v>137.6</v>
      </c>
      <c r="F67" s="282"/>
      <c r="G67" s="281"/>
      <c r="H67" s="282"/>
      <c r="I67" s="281"/>
      <c r="J67" s="803"/>
      <c r="K67" s="209"/>
    </row>
    <row r="68" spans="1:11" ht="15" customHeight="1" x14ac:dyDescent="0.2">
      <c r="B68" s="188" t="s">
        <v>43</v>
      </c>
      <c r="C68" s="233"/>
      <c r="D68" s="282">
        <v>5.76</v>
      </c>
      <c r="E68" s="281">
        <v>4.8</v>
      </c>
      <c r="F68" s="282"/>
      <c r="G68" s="281"/>
      <c r="H68" s="282"/>
      <c r="I68" s="281"/>
      <c r="J68" s="803"/>
      <c r="K68" s="209"/>
    </row>
    <row r="69" spans="1:11" ht="15" customHeight="1" x14ac:dyDescent="0.2">
      <c r="B69" s="188" t="s">
        <v>48</v>
      </c>
      <c r="C69" s="233"/>
      <c r="D69" s="282">
        <v>3</v>
      </c>
      <c r="E69" s="281">
        <v>2.4</v>
      </c>
      <c r="F69" s="282"/>
      <c r="G69" s="281"/>
      <c r="H69" s="282"/>
      <c r="I69" s="281"/>
      <c r="J69" s="803"/>
      <c r="K69" s="209"/>
    </row>
    <row r="70" spans="1:11" ht="15" customHeight="1" x14ac:dyDescent="0.2">
      <c r="B70" s="188" t="s">
        <v>596</v>
      </c>
      <c r="C70" s="233"/>
      <c r="D70" s="282">
        <v>2.88</v>
      </c>
      <c r="E70" s="281">
        <v>2.88</v>
      </c>
      <c r="F70" s="282"/>
      <c r="G70" s="281"/>
      <c r="H70" s="282"/>
      <c r="I70" s="281"/>
      <c r="J70" s="803"/>
      <c r="K70" s="209"/>
    </row>
    <row r="71" spans="1:11" ht="15" customHeight="1" x14ac:dyDescent="0.2">
      <c r="B71" s="188" t="s">
        <v>54</v>
      </c>
      <c r="C71" s="233"/>
      <c r="D71" s="282">
        <v>1.44</v>
      </c>
      <c r="E71" s="281">
        <v>1.44</v>
      </c>
      <c r="F71" s="282"/>
      <c r="G71" s="281"/>
      <c r="H71" s="282"/>
      <c r="I71" s="281"/>
      <c r="J71" s="803"/>
      <c r="K71" s="209"/>
    </row>
    <row r="72" spans="1:11" ht="15" customHeight="1" x14ac:dyDescent="0.2">
      <c r="B72" s="188" t="s">
        <v>49</v>
      </c>
      <c r="C72" s="233"/>
      <c r="D72" s="282">
        <v>4.2</v>
      </c>
      <c r="E72" s="281">
        <v>4.2</v>
      </c>
      <c r="F72" s="282"/>
      <c r="G72" s="281"/>
      <c r="H72" s="282"/>
      <c r="I72" s="281"/>
      <c r="J72" s="803"/>
      <c r="K72" s="209"/>
    </row>
    <row r="73" spans="1:11" ht="15" customHeight="1" x14ac:dyDescent="0.2">
      <c r="B73" s="188" t="s">
        <v>29</v>
      </c>
      <c r="C73" s="233"/>
      <c r="D73" s="282">
        <v>0.9</v>
      </c>
      <c r="E73" s="281">
        <v>0.9</v>
      </c>
      <c r="F73" s="282"/>
      <c r="G73" s="281"/>
      <c r="H73" s="282"/>
      <c r="I73" s="281"/>
      <c r="J73" s="803"/>
      <c r="K73" s="209"/>
    </row>
    <row r="74" spans="1:11" ht="15" customHeight="1" x14ac:dyDescent="0.2">
      <c r="B74" s="188" t="s">
        <v>238</v>
      </c>
      <c r="C74" s="233"/>
      <c r="D74" s="282">
        <v>0.45</v>
      </c>
      <c r="E74" s="281">
        <v>0.45</v>
      </c>
      <c r="F74" s="282"/>
      <c r="G74" s="281"/>
      <c r="H74" s="282"/>
      <c r="I74" s="281"/>
      <c r="J74" s="803"/>
      <c r="K74" s="209"/>
    </row>
    <row r="75" spans="1:11" ht="23.25" customHeight="1" x14ac:dyDescent="0.2">
      <c r="A75" s="1074" t="s">
        <v>401</v>
      </c>
      <c r="B75" s="188"/>
      <c r="C75" s="214">
        <v>150</v>
      </c>
      <c r="D75" s="210"/>
      <c r="E75" s="207"/>
      <c r="F75" s="207">
        <v>0.4965</v>
      </c>
      <c r="G75" s="208">
        <v>6.7500000000000004E-2</v>
      </c>
      <c r="H75" s="210">
        <v>24.0105</v>
      </c>
      <c r="I75" s="345">
        <v>99.6</v>
      </c>
      <c r="J75" s="617">
        <v>0.54</v>
      </c>
      <c r="K75" s="325" t="s">
        <v>402</v>
      </c>
    </row>
    <row r="76" spans="1:11" ht="30" customHeight="1" x14ac:dyDescent="0.2">
      <c r="A76" s="1075"/>
      <c r="B76" s="188" t="s">
        <v>403</v>
      </c>
      <c r="C76" s="214"/>
      <c r="D76" s="210">
        <v>12.75</v>
      </c>
      <c r="E76" s="207">
        <v>12.5</v>
      </c>
      <c r="F76" s="213"/>
      <c r="G76" s="214"/>
      <c r="H76" s="214"/>
      <c r="I76" s="214"/>
      <c r="J76" s="618"/>
      <c r="K76" s="209"/>
    </row>
    <row r="77" spans="1:11" ht="15" customHeight="1" x14ac:dyDescent="0.2">
      <c r="A77" s="1075"/>
      <c r="B77" s="253" t="s">
        <v>29</v>
      </c>
      <c r="C77" s="214"/>
      <c r="D77" s="210">
        <v>5</v>
      </c>
      <c r="E77" s="207">
        <v>5</v>
      </c>
      <c r="F77" s="213"/>
      <c r="G77" s="214"/>
      <c r="H77" s="215"/>
      <c r="I77" s="345"/>
      <c r="J77" s="617"/>
      <c r="K77" s="209"/>
    </row>
    <row r="78" spans="1:11" ht="15" customHeight="1" x14ac:dyDescent="0.2">
      <c r="A78" s="1075"/>
      <c r="B78" s="188" t="s">
        <v>67</v>
      </c>
      <c r="C78" s="214"/>
      <c r="D78" s="210">
        <v>152</v>
      </c>
      <c r="E78" s="207">
        <v>152</v>
      </c>
      <c r="F78" s="213"/>
      <c r="G78" s="214"/>
      <c r="H78" s="215"/>
      <c r="I78" s="345"/>
      <c r="J78" s="617"/>
      <c r="K78" s="209"/>
    </row>
    <row r="79" spans="1:11" ht="37.5" customHeight="1" thickBot="1" x14ac:dyDescent="0.25">
      <c r="A79" s="266" t="s">
        <v>277</v>
      </c>
      <c r="B79" s="188"/>
      <c r="C79" s="214">
        <v>35</v>
      </c>
      <c r="D79" s="213">
        <v>35</v>
      </c>
      <c r="E79" s="214">
        <v>35</v>
      </c>
      <c r="F79" s="210">
        <v>2.31</v>
      </c>
      <c r="G79" s="239">
        <v>0.42</v>
      </c>
      <c r="H79" s="210">
        <v>13.860000000000001</v>
      </c>
      <c r="I79" s="239">
        <v>69.3</v>
      </c>
      <c r="J79" s="617"/>
      <c r="K79" s="240" t="s">
        <v>219</v>
      </c>
    </row>
    <row r="80" spans="1:11" ht="15.75" customHeight="1" thickBot="1" x14ac:dyDescent="0.25">
      <c r="A80" s="1071" t="s">
        <v>39</v>
      </c>
      <c r="B80" s="219"/>
      <c r="C80" s="222">
        <v>555</v>
      </c>
      <c r="D80" s="241"/>
      <c r="E80" s="242"/>
      <c r="F80" s="243">
        <f>F35+F40+F56+F66+F75+F79</f>
        <v>18.055774244684073</v>
      </c>
      <c r="G80" s="222">
        <f>G35+G40+G56+G66+G75+G79</f>
        <v>17.877828195413532</v>
      </c>
      <c r="H80" s="222">
        <f t="shared" ref="H80:I80" si="0">H35+H40+H56+H66+H75+H79</f>
        <v>69.519927005651653</v>
      </c>
      <c r="I80" s="222">
        <f t="shared" si="0"/>
        <v>525.36893592886565</v>
      </c>
      <c r="J80" s="222">
        <f>J35+J40+J56+J66+J75+J79</f>
        <v>28.58</v>
      </c>
      <c r="K80" s="223"/>
    </row>
    <row r="81" spans="1:11" ht="23.25" customHeight="1" x14ac:dyDescent="0.2">
      <c r="A81" s="266"/>
      <c r="B81" s="244" t="s">
        <v>450</v>
      </c>
      <c r="C81" s="214"/>
      <c r="D81" s="215"/>
      <c r="E81" s="214"/>
      <c r="F81" s="215"/>
      <c r="G81" s="226"/>
      <c r="H81" s="215"/>
      <c r="I81" s="226"/>
      <c r="J81" s="215"/>
      <c r="K81" s="209"/>
    </row>
    <row r="82" spans="1:11" ht="23.25" customHeight="1" x14ac:dyDescent="0.2">
      <c r="A82" s="266" t="s">
        <v>177</v>
      </c>
      <c r="B82" s="188"/>
      <c r="C82" s="214" t="s">
        <v>344</v>
      </c>
      <c r="D82" s="215"/>
      <c r="E82" s="214"/>
      <c r="F82" s="210">
        <v>4.3499999999999996</v>
      </c>
      <c r="G82" s="208">
        <v>3.75</v>
      </c>
      <c r="H82" s="210">
        <v>7.9960000000000004</v>
      </c>
      <c r="I82" s="208">
        <v>83</v>
      </c>
      <c r="J82" s="215">
        <v>1.05</v>
      </c>
      <c r="K82" s="209" t="s">
        <v>150</v>
      </c>
    </row>
    <row r="83" spans="1:11" ht="23.25" customHeight="1" x14ac:dyDescent="0.2">
      <c r="A83" s="188" t="s">
        <v>520</v>
      </c>
      <c r="B83" s="188" t="s">
        <v>184</v>
      </c>
      <c r="C83" s="214"/>
      <c r="D83" s="215">
        <v>155</v>
      </c>
      <c r="E83" s="214">
        <v>150</v>
      </c>
      <c r="F83" s="215"/>
      <c r="G83" s="214"/>
      <c r="H83" s="215"/>
      <c r="I83" s="214"/>
      <c r="J83" s="215"/>
      <c r="K83" s="209"/>
    </row>
    <row r="84" spans="1:11" ht="23.25" customHeight="1" x14ac:dyDescent="0.2">
      <c r="A84" s="266"/>
      <c r="B84" s="188" t="s">
        <v>62</v>
      </c>
      <c r="C84" s="214"/>
      <c r="D84" s="215">
        <v>2</v>
      </c>
      <c r="E84" s="214">
        <v>2</v>
      </c>
      <c r="F84" s="215"/>
      <c r="G84" s="214"/>
      <c r="H84" s="215"/>
      <c r="I84" s="214"/>
      <c r="J84" s="215"/>
      <c r="K84" s="209"/>
    </row>
    <row r="85" spans="1:11" ht="23.25" customHeight="1" thickBot="1" x14ac:dyDescent="0.25">
      <c r="A85" s="266" t="s">
        <v>240</v>
      </c>
      <c r="B85" s="211" t="s">
        <v>76</v>
      </c>
      <c r="C85" s="214">
        <v>20</v>
      </c>
      <c r="D85" s="210">
        <v>20</v>
      </c>
      <c r="E85" s="208">
        <v>20</v>
      </c>
      <c r="F85" s="210">
        <v>0.75</v>
      </c>
      <c r="G85" s="208">
        <v>6.0999999999999988</v>
      </c>
      <c r="H85" s="210">
        <v>12.499999999999998</v>
      </c>
      <c r="I85" s="208">
        <v>108.49999999999999</v>
      </c>
      <c r="J85" s="210"/>
      <c r="K85" s="209" t="s">
        <v>221</v>
      </c>
    </row>
    <row r="86" spans="1:11" ht="23.25" customHeight="1" thickBot="1" x14ac:dyDescent="0.25">
      <c r="A86" s="1076" t="s">
        <v>39</v>
      </c>
      <c r="B86" s="413"/>
      <c r="C86" s="315">
        <v>172</v>
      </c>
      <c r="D86" s="199"/>
      <c r="E86" s="198"/>
      <c r="F86" s="317">
        <f>F82+F85</f>
        <v>5.0999999999999996</v>
      </c>
      <c r="G86" s="318">
        <f>G82+G85</f>
        <v>9.8499999999999979</v>
      </c>
      <c r="H86" s="317">
        <f>H82+H85</f>
        <v>20.495999999999999</v>
      </c>
      <c r="I86" s="318">
        <f>I82+I85</f>
        <v>191.5</v>
      </c>
      <c r="J86" s="317">
        <f>J82+J85</f>
        <v>1.05</v>
      </c>
      <c r="K86" s="223"/>
    </row>
    <row r="87" spans="1:11" ht="23.25" customHeight="1" thickBot="1" x14ac:dyDescent="0.25">
      <c r="A87" s="266"/>
      <c r="B87" s="272" t="s">
        <v>451</v>
      </c>
      <c r="C87" s="214"/>
      <c r="D87" s="210"/>
      <c r="E87" s="208"/>
      <c r="F87" s="210"/>
      <c r="G87" s="208"/>
      <c r="H87" s="210"/>
      <c r="I87" s="208"/>
      <c r="J87" s="210"/>
      <c r="K87" s="209"/>
    </row>
    <row r="88" spans="1:11" ht="18" customHeight="1" x14ac:dyDescent="0.2">
      <c r="A88" s="252" t="s">
        <v>185</v>
      </c>
      <c r="B88" s="245"/>
      <c r="C88" s="246" t="s">
        <v>352</v>
      </c>
      <c r="D88" s="247"/>
      <c r="E88" s="248"/>
      <c r="F88" s="249">
        <v>8.98</v>
      </c>
      <c r="G88" s="250">
        <v>2.93</v>
      </c>
      <c r="H88" s="249">
        <v>4.4000000000000004</v>
      </c>
      <c r="I88" s="250">
        <v>80</v>
      </c>
      <c r="J88" s="249">
        <v>0.121</v>
      </c>
      <c r="K88" s="209" t="s">
        <v>186</v>
      </c>
    </row>
    <row r="89" spans="1:11" ht="19.5" customHeight="1" x14ac:dyDescent="0.2">
      <c r="A89" s="252"/>
      <c r="B89" s="245" t="s">
        <v>148</v>
      </c>
      <c r="C89" s="250"/>
      <c r="D89" s="247">
        <v>51.54</v>
      </c>
      <c r="E89" s="248">
        <v>37.9</v>
      </c>
      <c r="F89" s="249"/>
      <c r="G89" s="250"/>
      <c r="H89" s="249"/>
      <c r="I89" s="250"/>
      <c r="J89" s="251"/>
      <c r="K89" s="209"/>
    </row>
    <row r="90" spans="1:11" ht="20.25" customHeight="1" x14ac:dyDescent="0.2">
      <c r="A90" s="252"/>
      <c r="B90" s="245" t="s">
        <v>104</v>
      </c>
      <c r="C90" s="250"/>
      <c r="D90" s="247"/>
      <c r="E90" s="248">
        <v>30</v>
      </c>
      <c r="F90" s="249"/>
      <c r="G90" s="250"/>
      <c r="H90" s="249"/>
      <c r="I90" s="250"/>
      <c r="J90" s="251"/>
      <c r="K90" s="209"/>
    </row>
    <row r="91" spans="1:11" ht="19.5" customHeight="1" x14ac:dyDescent="0.2">
      <c r="A91" s="252"/>
      <c r="B91" s="232" t="s">
        <v>212</v>
      </c>
      <c r="C91" s="250"/>
      <c r="D91" s="247">
        <v>6.2</v>
      </c>
      <c r="E91" s="248">
        <v>6.2</v>
      </c>
      <c r="F91" s="249"/>
      <c r="G91" s="250"/>
      <c r="H91" s="249"/>
      <c r="I91" s="250"/>
      <c r="J91" s="251"/>
      <c r="K91" s="209"/>
    </row>
    <row r="92" spans="1:11" ht="18.75" customHeight="1" x14ac:dyDescent="0.2">
      <c r="A92" s="252"/>
      <c r="B92" s="245" t="s">
        <v>57</v>
      </c>
      <c r="C92" s="250"/>
      <c r="D92" s="247">
        <v>4.8</v>
      </c>
      <c r="E92" s="248">
        <v>4</v>
      </c>
      <c r="F92" s="249"/>
      <c r="G92" s="250"/>
      <c r="H92" s="249"/>
      <c r="I92" s="250"/>
      <c r="J92" s="251"/>
      <c r="K92" s="209"/>
    </row>
    <row r="93" spans="1:11" ht="17.25" customHeight="1" x14ac:dyDescent="0.2">
      <c r="A93" s="252"/>
      <c r="B93" s="245" t="s">
        <v>187</v>
      </c>
      <c r="C93" s="250"/>
      <c r="D93" s="247">
        <v>9</v>
      </c>
      <c r="E93" s="248">
        <v>9</v>
      </c>
      <c r="F93" s="249"/>
      <c r="G93" s="250"/>
      <c r="H93" s="249"/>
      <c r="I93" s="250"/>
      <c r="J93" s="251"/>
      <c r="K93" s="209"/>
    </row>
    <row r="94" spans="1:11" ht="18" customHeight="1" x14ac:dyDescent="0.2">
      <c r="A94" s="252"/>
      <c r="B94" s="245" t="s">
        <v>58</v>
      </c>
      <c r="C94" s="250"/>
      <c r="D94" s="247">
        <v>1.7</v>
      </c>
      <c r="E94" s="248">
        <v>1.7</v>
      </c>
      <c r="F94" s="249"/>
      <c r="G94" s="250"/>
      <c r="H94" s="249"/>
      <c r="I94" s="250"/>
      <c r="J94" s="251"/>
      <c r="K94" s="209"/>
    </row>
    <row r="95" spans="1:11" ht="24" customHeight="1" x14ac:dyDescent="0.2">
      <c r="A95" s="252"/>
      <c r="B95" s="211" t="s">
        <v>238</v>
      </c>
      <c r="C95" s="250"/>
      <c r="D95" s="247">
        <v>0.3</v>
      </c>
      <c r="E95" s="248">
        <v>0.3</v>
      </c>
      <c r="F95" s="249"/>
      <c r="G95" s="250"/>
      <c r="H95" s="249"/>
      <c r="I95" s="250"/>
      <c r="J95" s="251"/>
      <c r="K95" s="209"/>
    </row>
    <row r="96" spans="1:11" ht="15.75" customHeight="1" x14ac:dyDescent="0.2">
      <c r="A96" s="252"/>
      <c r="B96" s="245" t="s">
        <v>49</v>
      </c>
      <c r="C96" s="250"/>
      <c r="D96" s="247">
        <v>0.8</v>
      </c>
      <c r="E96" s="248">
        <v>0.8</v>
      </c>
      <c r="F96" s="249"/>
      <c r="G96" s="250"/>
      <c r="H96" s="249"/>
      <c r="I96" s="250"/>
      <c r="J96" s="251"/>
      <c r="K96" s="209"/>
    </row>
    <row r="97" spans="1:11" ht="15.75" customHeight="1" x14ac:dyDescent="0.2">
      <c r="A97" s="252"/>
      <c r="B97" s="245" t="s">
        <v>225</v>
      </c>
      <c r="C97" s="250"/>
      <c r="D97" s="247"/>
      <c r="E97" s="248">
        <v>45</v>
      </c>
      <c r="F97" s="249"/>
      <c r="G97" s="250"/>
      <c r="H97" s="249"/>
      <c r="I97" s="250"/>
      <c r="J97" s="251"/>
      <c r="K97" s="209"/>
    </row>
    <row r="98" spans="1:11" ht="18" customHeight="1" x14ac:dyDescent="0.2">
      <c r="A98" s="252"/>
      <c r="B98" s="252" t="s">
        <v>188</v>
      </c>
      <c r="C98" s="248"/>
      <c r="D98" s="247"/>
      <c r="E98" s="248"/>
      <c r="F98" s="249"/>
      <c r="G98" s="250"/>
      <c r="H98" s="249"/>
      <c r="I98" s="250"/>
      <c r="J98" s="251"/>
      <c r="K98" s="209"/>
    </row>
    <row r="99" spans="1:11" ht="18" customHeight="1" x14ac:dyDescent="0.2">
      <c r="A99" s="252"/>
      <c r="B99" s="253" t="s">
        <v>187</v>
      </c>
      <c r="C99" s="248"/>
      <c r="D99" s="247">
        <v>7.5</v>
      </c>
      <c r="E99" s="248">
        <v>7.5</v>
      </c>
      <c r="F99" s="249"/>
      <c r="G99" s="250"/>
      <c r="H99" s="249"/>
      <c r="I99" s="250"/>
      <c r="J99" s="251"/>
      <c r="K99" s="209"/>
    </row>
    <row r="100" spans="1:11" ht="15" customHeight="1" x14ac:dyDescent="0.2">
      <c r="A100" s="252"/>
      <c r="B100" s="253" t="s">
        <v>58</v>
      </c>
      <c r="C100" s="248"/>
      <c r="D100" s="247">
        <v>0.8</v>
      </c>
      <c r="E100" s="248">
        <v>0.8</v>
      </c>
      <c r="F100" s="249"/>
      <c r="G100" s="250"/>
      <c r="H100" s="249"/>
      <c r="I100" s="250"/>
      <c r="J100" s="251"/>
      <c r="K100" s="209"/>
    </row>
    <row r="101" spans="1:11" ht="18.75" customHeight="1" x14ac:dyDescent="0.2">
      <c r="A101" s="252"/>
      <c r="B101" s="253" t="s">
        <v>54</v>
      </c>
      <c r="C101" s="248"/>
      <c r="D101" s="247">
        <v>0.8</v>
      </c>
      <c r="E101" s="248">
        <v>0.8</v>
      </c>
      <c r="F101" s="249"/>
      <c r="G101" s="250"/>
      <c r="H101" s="249"/>
      <c r="I101" s="250"/>
      <c r="J101" s="251"/>
      <c r="K101" s="209"/>
    </row>
    <row r="102" spans="1:11" ht="19.5" customHeight="1" x14ac:dyDescent="0.2">
      <c r="A102" s="252"/>
      <c r="B102" s="253" t="s">
        <v>28</v>
      </c>
      <c r="C102" s="248"/>
      <c r="D102" s="247">
        <v>7.5</v>
      </c>
      <c r="E102" s="248">
        <v>7.5</v>
      </c>
      <c r="F102" s="249"/>
      <c r="G102" s="250"/>
      <c r="H102" s="249"/>
      <c r="I102" s="250"/>
      <c r="J102" s="251"/>
      <c r="K102" s="209"/>
    </row>
    <row r="103" spans="1:11" ht="19.5" customHeight="1" x14ac:dyDescent="0.2">
      <c r="A103" s="252"/>
      <c r="B103" s="253" t="s">
        <v>29</v>
      </c>
      <c r="C103" s="248"/>
      <c r="D103" s="247">
        <v>0.15</v>
      </c>
      <c r="E103" s="248">
        <v>0.15</v>
      </c>
      <c r="F103" s="249"/>
      <c r="G103" s="250"/>
      <c r="H103" s="249"/>
      <c r="I103" s="250"/>
      <c r="J103" s="251"/>
      <c r="K103" s="209"/>
    </row>
    <row r="104" spans="1:11" ht="19.5" customHeight="1" x14ac:dyDescent="0.2">
      <c r="A104" s="252"/>
      <c r="B104" s="211" t="s">
        <v>238</v>
      </c>
      <c r="C104" s="248"/>
      <c r="D104" s="247">
        <v>0.09</v>
      </c>
      <c r="E104" s="248">
        <v>0.09</v>
      </c>
      <c r="F104" s="249"/>
      <c r="G104" s="250"/>
      <c r="H104" s="249"/>
      <c r="I104" s="250"/>
      <c r="J104" s="251"/>
      <c r="K104" s="209"/>
    </row>
    <row r="105" spans="1:11" ht="19.5" customHeight="1" x14ac:dyDescent="0.2">
      <c r="A105" s="252"/>
      <c r="B105" s="253" t="s">
        <v>189</v>
      </c>
      <c r="C105" s="248"/>
      <c r="D105" s="247"/>
      <c r="E105" s="248">
        <v>15</v>
      </c>
      <c r="F105" s="249"/>
      <c r="G105" s="250"/>
      <c r="H105" s="249"/>
      <c r="I105" s="250"/>
      <c r="J105" s="251"/>
      <c r="K105" s="209"/>
    </row>
    <row r="106" spans="1:11" ht="23.25" customHeight="1" x14ac:dyDescent="0.2">
      <c r="A106" s="266" t="s">
        <v>59</v>
      </c>
      <c r="B106" s="188"/>
      <c r="C106" s="214">
        <v>120</v>
      </c>
      <c r="D106" s="210"/>
      <c r="E106" s="208"/>
      <c r="F106" s="210">
        <v>2.4516</v>
      </c>
      <c r="G106" s="208">
        <v>3.8411999999999997</v>
      </c>
      <c r="H106" s="210">
        <v>16.351199999999999</v>
      </c>
      <c r="I106" s="208">
        <v>109.8</v>
      </c>
      <c r="J106" s="210">
        <v>14.53</v>
      </c>
      <c r="K106" s="209" t="s">
        <v>183</v>
      </c>
    </row>
    <row r="107" spans="1:11" ht="23.25" customHeight="1" x14ac:dyDescent="0.2">
      <c r="A107" s="266"/>
      <c r="B107" s="188" t="s">
        <v>47</v>
      </c>
      <c r="C107" s="214"/>
      <c r="D107" s="210">
        <v>136.80000000000001</v>
      </c>
      <c r="E107" s="208">
        <v>102.6</v>
      </c>
      <c r="F107" s="210"/>
      <c r="G107" s="208"/>
      <c r="H107" s="210"/>
      <c r="I107" s="208"/>
      <c r="J107" s="210"/>
      <c r="K107" s="209"/>
    </row>
    <row r="108" spans="1:11" ht="23.25" customHeight="1" x14ac:dyDescent="0.2">
      <c r="A108" s="266"/>
      <c r="B108" s="188" t="s">
        <v>27</v>
      </c>
      <c r="C108" s="214"/>
      <c r="D108" s="210">
        <v>18.96</v>
      </c>
      <c r="E108" s="208">
        <v>18</v>
      </c>
      <c r="F108" s="210"/>
      <c r="G108" s="208"/>
      <c r="H108" s="210"/>
      <c r="I108" s="208"/>
      <c r="J108" s="210"/>
      <c r="K108" s="209"/>
    </row>
    <row r="109" spans="1:11" ht="15" customHeight="1" x14ac:dyDescent="0.2">
      <c r="A109" s="266"/>
      <c r="B109" s="188" t="s">
        <v>31</v>
      </c>
      <c r="C109" s="214"/>
      <c r="D109" s="210">
        <v>4.2</v>
      </c>
      <c r="E109" s="208">
        <v>4.2</v>
      </c>
      <c r="F109" s="210"/>
      <c r="G109" s="208"/>
      <c r="H109" s="210"/>
      <c r="I109" s="208"/>
      <c r="J109" s="210"/>
      <c r="K109" s="209"/>
    </row>
    <row r="110" spans="1:11" ht="15" customHeight="1" x14ac:dyDescent="0.2">
      <c r="A110" s="266"/>
      <c r="B110" s="211" t="s">
        <v>238</v>
      </c>
      <c r="C110" s="214"/>
      <c r="D110" s="210">
        <v>0.45</v>
      </c>
      <c r="E110" s="208">
        <v>0.45</v>
      </c>
      <c r="F110" s="210"/>
      <c r="G110" s="208"/>
      <c r="H110" s="210"/>
      <c r="I110" s="208"/>
      <c r="J110" s="210"/>
      <c r="K110" s="209"/>
    </row>
    <row r="111" spans="1:11" ht="23.25" customHeight="1" x14ac:dyDescent="0.2">
      <c r="A111" s="266" t="s">
        <v>136</v>
      </c>
      <c r="B111" s="188"/>
      <c r="C111" s="214" t="s">
        <v>191</v>
      </c>
      <c r="D111" s="215"/>
      <c r="E111" s="214"/>
      <c r="F111" s="215">
        <v>5.2500000000000012E-2</v>
      </c>
      <c r="G111" s="214">
        <v>1.5000000000000005E-2</v>
      </c>
      <c r="H111" s="210">
        <v>5.018110944527737</v>
      </c>
      <c r="I111" s="208">
        <v>20.084932533733134</v>
      </c>
      <c r="J111" s="210">
        <v>0.02</v>
      </c>
      <c r="K111" s="209" t="s">
        <v>566</v>
      </c>
    </row>
    <row r="112" spans="1:11" ht="15" customHeight="1" x14ac:dyDescent="0.2">
      <c r="A112" s="266"/>
      <c r="B112" s="188" t="s">
        <v>276</v>
      </c>
      <c r="C112" s="214"/>
      <c r="D112" s="215">
        <v>0.4</v>
      </c>
      <c r="E112" s="214">
        <v>0.4</v>
      </c>
      <c r="F112" s="215"/>
      <c r="G112" s="214"/>
      <c r="H112" s="215"/>
      <c r="I112" s="214"/>
      <c r="J112" s="215"/>
      <c r="K112" s="209"/>
    </row>
    <row r="113" spans="1:11" ht="15" customHeight="1" x14ac:dyDescent="0.2">
      <c r="A113" s="266"/>
      <c r="B113" s="188" t="s">
        <v>29</v>
      </c>
      <c r="C113" s="214"/>
      <c r="D113" s="215">
        <v>5</v>
      </c>
      <c r="E113" s="214">
        <v>5</v>
      </c>
      <c r="F113" s="215"/>
      <c r="G113" s="214"/>
      <c r="H113" s="215"/>
      <c r="I113" s="214"/>
      <c r="J113" s="215"/>
      <c r="K113" s="209"/>
    </row>
    <row r="114" spans="1:11" ht="15" customHeight="1" x14ac:dyDescent="0.2">
      <c r="A114" s="266"/>
      <c r="B114" s="188" t="s">
        <v>28</v>
      </c>
      <c r="C114" s="214"/>
      <c r="D114" s="213">
        <v>150</v>
      </c>
      <c r="E114" s="214">
        <v>150</v>
      </c>
      <c r="F114" s="215"/>
      <c r="G114" s="214"/>
      <c r="H114" s="215"/>
      <c r="I114" s="214"/>
      <c r="J114" s="215"/>
      <c r="K114" s="209"/>
    </row>
    <row r="115" spans="1:11" ht="41.25" customHeight="1" thickBot="1" x14ac:dyDescent="0.25">
      <c r="A115" s="266" t="s">
        <v>212</v>
      </c>
      <c r="B115" s="188"/>
      <c r="C115" s="214">
        <v>25</v>
      </c>
      <c r="D115" s="207">
        <v>25</v>
      </c>
      <c r="E115" s="239">
        <v>25</v>
      </c>
      <c r="F115" s="210">
        <v>1.9</v>
      </c>
      <c r="G115" s="239">
        <v>0.2</v>
      </c>
      <c r="H115" s="210">
        <v>12.3</v>
      </c>
      <c r="I115" s="239">
        <v>58.75</v>
      </c>
      <c r="J115" s="210">
        <v>0</v>
      </c>
      <c r="K115" s="240" t="s">
        <v>220</v>
      </c>
    </row>
    <row r="116" spans="1:11" ht="15.75" customHeight="1" thickBot="1" x14ac:dyDescent="0.25">
      <c r="A116" s="1077" t="s">
        <v>39</v>
      </c>
      <c r="B116" s="254"/>
      <c r="C116" s="255">
        <v>360</v>
      </c>
      <c r="D116" s="256"/>
      <c r="E116" s="257"/>
      <c r="F116" s="258">
        <f>F88+F106+F111+F115</f>
        <v>13.3841</v>
      </c>
      <c r="G116" s="258">
        <f>G88+G106+G111+G115</f>
        <v>6.9862000000000002</v>
      </c>
      <c r="H116" s="258">
        <f>H88+H106+H111+H115</f>
        <v>38.069310944527736</v>
      </c>
      <c r="I116" s="258">
        <f>I88+I106+I111+I115</f>
        <v>268.63493253373315</v>
      </c>
      <c r="J116" s="258">
        <f>J88+J106+J111+J115</f>
        <v>14.670999999999999</v>
      </c>
      <c r="K116" s="223"/>
    </row>
    <row r="117" spans="1:11" ht="15.75" customHeight="1" thickBot="1" x14ac:dyDescent="0.25">
      <c r="A117" s="1071" t="s">
        <v>63</v>
      </c>
      <c r="B117" s="259"/>
      <c r="C117" s="260">
        <f>C29+C33+C80+C86+C116</f>
        <v>1640</v>
      </c>
      <c r="D117" s="260"/>
      <c r="E117" s="260"/>
      <c r="F117" s="260">
        <f>F29+F33+F80+F86+F116</f>
        <v>46.528226340492452</v>
      </c>
      <c r="G117" s="260">
        <f>G29+G33+G80+G86+G116</f>
        <v>46.400886878048254</v>
      </c>
      <c r="H117" s="260">
        <f>H29+H33+H80+H86+H116</f>
        <v>198.940560105868</v>
      </c>
      <c r="I117" s="260">
        <f>I29+I33+I80+I86+I116</f>
        <v>1414.904347504515</v>
      </c>
      <c r="J117" s="260">
        <f>J29+J33+J80+J86+J116</f>
        <v>50.140999999999998</v>
      </c>
      <c r="K117" s="223"/>
    </row>
    <row r="118" spans="1:11" ht="15" customHeight="1" x14ac:dyDescent="0.2">
      <c r="A118" s="188"/>
      <c r="B118" s="188"/>
      <c r="C118" s="261"/>
      <c r="D118" s="262"/>
      <c r="E118" s="231"/>
      <c r="F118" s="210"/>
      <c r="G118" s="210"/>
      <c r="H118" s="210"/>
      <c r="I118" s="210"/>
      <c r="J118" s="195"/>
      <c r="K118" s="183"/>
    </row>
    <row r="119" spans="1:11" ht="15.75" customHeight="1" thickBot="1" x14ac:dyDescent="0.25">
      <c r="A119" s="180" t="s">
        <v>64</v>
      </c>
      <c r="B119" s="180"/>
      <c r="C119" s="179"/>
      <c r="D119" s="180"/>
      <c r="E119" s="166"/>
      <c r="K119" s="179"/>
    </row>
    <row r="120" spans="1:11" ht="22.5" customHeight="1" x14ac:dyDescent="0.2">
      <c r="A120" s="1069" t="s">
        <v>5</v>
      </c>
      <c r="B120" s="183"/>
      <c r="C120" s="184" t="s">
        <v>6</v>
      </c>
      <c r="D120" s="263" t="s">
        <v>7</v>
      </c>
      <c r="E120" s="263" t="s">
        <v>7</v>
      </c>
      <c r="F120" s="1141" t="s">
        <v>8</v>
      </c>
      <c r="G120" s="1142"/>
      <c r="H120" s="1143"/>
      <c r="I120" s="264" t="s">
        <v>9</v>
      </c>
      <c r="J120" s="187" t="s">
        <v>10</v>
      </c>
      <c r="K120" s="184" t="s">
        <v>65</v>
      </c>
    </row>
    <row r="121" spans="1:11" ht="15.75" customHeight="1" thickBot="1" x14ac:dyDescent="0.25">
      <c r="A121" s="266" t="s">
        <v>12</v>
      </c>
      <c r="B121" s="188"/>
      <c r="C121" s="189" t="s">
        <v>13</v>
      </c>
      <c r="D121" s="265" t="s">
        <v>14</v>
      </c>
      <c r="E121" s="265" t="s">
        <v>14</v>
      </c>
      <c r="F121" s="192"/>
      <c r="G121" s="193"/>
      <c r="H121" s="193"/>
      <c r="I121" s="194" t="s">
        <v>133</v>
      </c>
      <c r="J121" s="195"/>
      <c r="K121" s="189" t="s">
        <v>66</v>
      </c>
    </row>
    <row r="122" spans="1:11" ht="15.75" customHeight="1" thickBot="1" x14ac:dyDescent="0.25">
      <c r="A122" s="1070"/>
      <c r="B122" s="196"/>
      <c r="C122" s="191"/>
      <c r="D122" s="197" t="s">
        <v>16</v>
      </c>
      <c r="E122" s="197" t="s">
        <v>17</v>
      </c>
      <c r="F122" s="198" t="s">
        <v>18</v>
      </c>
      <c r="G122" s="200" t="s">
        <v>19</v>
      </c>
      <c r="H122" s="198" t="s">
        <v>20</v>
      </c>
      <c r="I122" s="198" t="s">
        <v>21</v>
      </c>
      <c r="J122" s="200" t="s">
        <v>22</v>
      </c>
      <c r="K122" s="191"/>
    </row>
    <row r="123" spans="1:11" ht="15" customHeight="1" x14ac:dyDescent="0.2">
      <c r="A123" s="1069"/>
      <c r="B123" s="201" t="s">
        <v>23</v>
      </c>
      <c r="C123" s="184"/>
      <c r="D123" s="184"/>
      <c r="E123" s="202"/>
      <c r="F123" s="206"/>
      <c r="G123" s="204"/>
      <c r="H123" s="204"/>
      <c r="I123" s="206"/>
      <c r="J123" s="206"/>
      <c r="K123" s="202"/>
    </row>
    <row r="124" spans="1:11" ht="23.25" customHeight="1" x14ac:dyDescent="0.2">
      <c r="A124" s="266" t="s">
        <v>345</v>
      </c>
      <c r="B124" s="188"/>
      <c r="C124" s="189" t="s">
        <v>387</v>
      </c>
      <c r="D124" s="189"/>
      <c r="E124" s="189"/>
      <c r="F124" s="207">
        <v>3.7605520958083836</v>
      </c>
      <c r="G124" s="208">
        <v>6.13125868263473</v>
      </c>
      <c r="H124" s="208">
        <v>22.956922155688623</v>
      </c>
      <c r="I124" s="207">
        <v>162.00047904191618</v>
      </c>
      <c r="J124" s="207"/>
      <c r="K124" s="209" t="s">
        <v>338</v>
      </c>
    </row>
    <row r="125" spans="1:11" ht="15" customHeight="1" x14ac:dyDescent="0.2">
      <c r="A125" s="266"/>
      <c r="B125" s="188" t="s">
        <v>337</v>
      </c>
      <c r="C125" s="189"/>
      <c r="D125" s="189">
        <v>18</v>
      </c>
      <c r="E125" s="189">
        <v>18</v>
      </c>
      <c r="F125" s="208"/>
      <c r="G125" s="210"/>
      <c r="H125" s="208"/>
      <c r="I125" s="210"/>
      <c r="J125" s="207"/>
      <c r="K125" s="209"/>
    </row>
    <row r="126" spans="1:11" ht="15" customHeight="1" x14ac:dyDescent="0.2">
      <c r="A126" s="266"/>
      <c r="B126" s="188" t="s">
        <v>27</v>
      </c>
      <c r="C126" s="189"/>
      <c r="D126" s="189">
        <v>70</v>
      </c>
      <c r="E126" s="189">
        <v>70</v>
      </c>
      <c r="F126" s="208"/>
      <c r="G126" s="208"/>
      <c r="H126" s="208"/>
      <c r="I126" s="208"/>
      <c r="J126" s="207"/>
      <c r="K126" s="209"/>
    </row>
    <row r="127" spans="1:11" ht="15" customHeight="1" x14ac:dyDescent="0.2">
      <c r="A127" s="266"/>
      <c r="B127" s="188" t="s">
        <v>67</v>
      </c>
      <c r="C127" s="189"/>
      <c r="D127" s="189">
        <v>53</v>
      </c>
      <c r="E127" s="189">
        <v>53</v>
      </c>
      <c r="F127" s="208"/>
      <c r="G127" s="210"/>
      <c r="H127" s="208"/>
      <c r="I127" s="210"/>
      <c r="J127" s="207"/>
      <c r="K127" s="209"/>
    </row>
    <row r="128" spans="1:11" ht="15" customHeight="1" x14ac:dyDescent="0.2">
      <c r="A128" s="266"/>
      <c r="B128" s="188" t="s">
        <v>29</v>
      </c>
      <c r="C128" s="189"/>
      <c r="D128" s="189">
        <v>2</v>
      </c>
      <c r="E128" s="189">
        <v>2</v>
      </c>
      <c r="F128" s="208"/>
      <c r="G128" s="210"/>
      <c r="H128" s="208"/>
      <c r="I128" s="210"/>
      <c r="J128" s="207"/>
      <c r="K128" s="209"/>
    </row>
    <row r="129" spans="1:11" ht="15" customHeight="1" x14ac:dyDescent="0.2">
      <c r="A129" s="266"/>
      <c r="B129" s="188" t="s">
        <v>238</v>
      </c>
      <c r="C129" s="189"/>
      <c r="D129" s="189">
        <v>0.4</v>
      </c>
      <c r="E129" s="189">
        <v>0.4</v>
      </c>
      <c r="F129" s="208"/>
      <c r="G129" s="210"/>
      <c r="H129" s="208"/>
      <c r="I129" s="210"/>
      <c r="J129" s="207"/>
      <c r="K129" s="209"/>
    </row>
    <row r="130" spans="1:11" ht="15" customHeight="1" x14ac:dyDescent="0.2">
      <c r="A130" s="266"/>
      <c r="B130" s="211" t="s">
        <v>31</v>
      </c>
      <c r="C130" s="189"/>
      <c r="D130" s="189">
        <v>3</v>
      </c>
      <c r="E130" s="189">
        <v>3</v>
      </c>
      <c r="F130" s="208"/>
      <c r="G130" s="210"/>
      <c r="H130" s="208"/>
      <c r="I130" s="210"/>
      <c r="J130" s="207"/>
      <c r="K130" s="209"/>
    </row>
    <row r="131" spans="1:11" ht="23.25" customHeight="1" x14ac:dyDescent="0.2">
      <c r="A131" s="266" t="s">
        <v>68</v>
      </c>
      <c r="B131" s="188"/>
      <c r="C131" s="214">
        <v>180</v>
      </c>
      <c r="D131" s="217"/>
      <c r="E131" s="212"/>
      <c r="F131" s="207">
        <v>3.6702000000000004</v>
      </c>
      <c r="G131" s="208">
        <v>3.1896</v>
      </c>
      <c r="H131" s="208">
        <v>15.8202</v>
      </c>
      <c r="I131" s="207">
        <v>106.74</v>
      </c>
      <c r="J131" s="207">
        <v>1.43</v>
      </c>
      <c r="K131" s="209" t="s">
        <v>69</v>
      </c>
    </row>
    <row r="132" spans="1:11" ht="15" customHeight="1" x14ac:dyDescent="0.2">
      <c r="A132" s="266"/>
      <c r="B132" s="188" t="s">
        <v>70</v>
      </c>
      <c r="C132" s="214"/>
      <c r="D132" s="213">
        <v>2</v>
      </c>
      <c r="E132" s="214">
        <v>2</v>
      </c>
      <c r="F132" s="207"/>
      <c r="G132" s="208"/>
      <c r="H132" s="208"/>
      <c r="I132" s="207"/>
      <c r="J132" s="207"/>
      <c r="K132" s="209"/>
    </row>
    <row r="133" spans="1:11" ht="15" customHeight="1" x14ac:dyDescent="0.2">
      <c r="A133" s="188"/>
      <c r="B133" s="188" t="s">
        <v>29</v>
      </c>
      <c r="C133" s="214"/>
      <c r="D133" s="213">
        <v>6</v>
      </c>
      <c r="E133" s="214">
        <v>6</v>
      </c>
      <c r="F133" s="207"/>
      <c r="G133" s="208"/>
      <c r="H133" s="208"/>
      <c r="I133" s="207"/>
      <c r="J133" s="207"/>
      <c r="K133" s="209"/>
    </row>
    <row r="134" spans="1:11" ht="15" customHeight="1" x14ac:dyDescent="0.2">
      <c r="A134" s="190"/>
      <c r="B134" s="188" t="s">
        <v>27</v>
      </c>
      <c r="C134" s="214"/>
      <c r="D134" s="213">
        <v>110</v>
      </c>
      <c r="E134" s="214">
        <v>110</v>
      </c>
      <c r="F134" s="207"/>
      <c r="G134" s="208"/>
      <c r="H134" s="208"/>
      <c r="I134" s="207"/>
      <c r="J134" s="207"/>
      <c r="K134" s="209"/>
    </row>
    <row r="135" spans="1:11" ht="15" customHeight="1" x14ac:dyDescent="0.2">
      <c r="A135" s="190"/>
      <c r="B135" s="188" t="s">
        <v>28</v>
      </c>
      <c r="C135" s="214"/>
      <c r="D135" s="213">
        <v>80</v>
      </c>
      <c r="E135" s="214">
        <v>80</v>
      </c>
      <c r="F135" s="207"/>
      <c r="G135" s="208"/>
      <c r="H135" s="210"/>
      <c r="I135" s="207"/>
      <c r="J135" s="207"/>
      <c r="K135" s="209"/>
    </row>
    <row r="136" spans="1:11" ht="23.25" customHeight="1" x14ac:dyDescent="0.2">
      <c r="A136" s="266" t="s">
        <v>208</v>
      </c>
      <c r="B136" s="188"/>
      <c r="C136" s="216" t="s">
        <v>452</v>
      </c>
      <c r="D136" s="266"/>
      <c r="E136" s="209"/>
      <c r="F136" s="207">
        <v>4.5449999999999999</v>
      </c>
      <c r="G136" s="208">
        <v>7.0149999999999997</v>
      </c>
      <c r="H136" s="210">
        <v>12.920000000000002</v>
      </c>
      <c r="I136" s="207">
        <v>132.83333333333334</v>
      </c>
      <c r="J136" s="207">
        <v>7.0000000000000007E-2</v>
      </c>
      <c r="K136" s="418" t="s">
        <v>263</v>
      </c>
    </row>
    <row r="137" spans="1:11" ht="15" customHeight="1" x14ac:dyDescent="0.2">
      <c r="A137" s="266"/>
      <c r="B137" s="188" t="s">
        <v>38</v>
      </c>
      <c r="C137" s="189"/>
      <c r="D137" s="190">
        <v>25</v>
      </c>
      <c r="E137" s="189">
        <v>25</v>
      </c>
      <c r="F137" s="207"/>
      <c r="G137" s="208"/>
      <c r="H137" s="208"/>
      <c r="I137" s="207"/>
      <c r="J137" s="207"/>
      <c r="K137" s="209"/>
    </row>
    <row r="138" spans="1:11" ht="15" customHeight="1" x14ac:dyDescent="0.2">
      <c r="A138" s="266"/>
      <c r="B138" s="188" t="s">
        <v>71</v>
      </c>
      <c r="C138" s="189"/>
      <c r="D138" s="190">
        <v>10.199999999999999</v>
      </c>
      <c r="E138" s="189">
        <v>10</v>
      </c>
      <c r="F138" s="207"/>
      <c r="G138" s="208"/>
      <c r="H138" s="208"/>
      <c r="I138" s="207"/>
      <c r="J138" s="207"/>
      <c r="K138" s="209"/>
    </row>
    <row r="139" spans="1:11" ht="15.75" customHeight="1" thickBot="1" x14ac:dyDescent="0.25">
      <c r="A139" s="266"/>
      <c r="B139" s="188" t="s">
        <v>31</v>
      </c>
      <c r="C139" s="189"/>
      <c r="D139" s="190">
        <v>5</v>
      </c>
      <c r="E139" s="189">
        <v>5</v>
      </c>
      <c r="F139" s="207" t="s">
        <v>3</v>
      </c>
      <c r="G139" s="208"/>
      <c r="H139" s="208"/>
      <c r="I139" s="207"/>
      <c r="J139" s="207"/>
      <c r="K139" s="240"/>
    </row>
    <row r="140" spans="1:11" ht="15.75" customHeight="1" thickBot="1" x14ac:dyDescent="0.25">
      <c r="A140" s="1071" t="s">
        <v>39</v>
      </c>
      <c r="B140" s="259"/>
      <c r="C140" s="220">
        <v>363</v>
      </c>
      <c r="D140" s="267"/>
      <c r="E140" s="220"/>
      <c r="F140" s="268">
        <f>F124+F131+F136</f>
        <v>11.975752095808383</v>
      </c>
      <c r="G140" s="268">
        <f>G124+G131+G136</f>
        <v>16.335858682634729</v>
      </c>
      <c r="H140" s="268">
        <f>H124+H131+H136</f>
        <v>51.697122155688625</v>
      </c>
      <c r="I140" s="268">
        <f>I124+I131+I136</f>
        <v>401.57381237524953</v>
      </c>
      <c r="J140" s="268">
        <f>J124+J131+J136</f>
        <v>1.5</v>
      </c>
      <c r="K140" s="222"/>
    </row>
    <row r="141" spans="1:11" ht="15" customHeight="1" x14ac:dyDescent="0.2">
      <c r="A141" s="266"/>
      <c r="B141" s="178" t="s">
        <v>40</v>
      </c>
      <c r="C141" s="216"/>
      <c r="D141" s="231"/>
      <c r="E141" s="189"/>
      <c r="F141" s="208"/>
      <c r="G141" s="208"/>
      <c r="H141" s="208"/>
      <c r="I141" s="207"/>
      <c r="J141" s="207"/>
      <c r="K141" s="209"/>
    </row>
    <row r="142" spans="1:11" ht="17.25" customHeight="1" x14ac:dyDescent="0.2">
      <c r="A142" s="252" t="s">
        <v>55</v>
      </c>
      <c r="B142" s="253"/>
      <c r="C142" s="248">
        <v>100</v>
      </c>
      <c r="D142" s="247">
        <v>100</v>
      </c>
      <c r="E142" s="248">
        <v>100</v>
      </c>
      <c r="F142" s="271">
        <v>0.4</v>
      </c>
      <c r="G142" s="250">
        <v>0.4</v>
      </c>
      <c r="H142" s="249">
        <v>9.8000000000000007</v>
      </c>
      <c r="I142" s="250">
        <v>47</v>
      </c>
      <c r="J142" s="249">
        <v>10</v>
      </c>
      <c r="K142" s="209" t="s">
        <v>153</v>
      </c>
    </row>
    <row r="143" spans="1:11" ht="27" customHeight="1" thickBot="1" x14ac:dyDescent="0.25">
      <c r="A143" s="252" t="s">
        <v>433</v>
      </c>
      <c r="B143" s="245"/>
      <c r="C143" s="250"/>
      <c r="D143" s="1078"/>
      <c r="E143" s="269"/>
      <c r="F143" s="271"/>
      <c r="G143" s="250"/>
      <c r="H143" s="249"/>
      <c r="I143" s="250"/>
      <c r="J143" s="251"/>
      <c r="K143" s="209" t="s">
        <v>154</v>
      </c>
    </row>
    <row r="144" spans="1:11" ht="15.75" customHeight="1" thickBot="1" x14ac:dyDescent="0.25">
      <c r="A144" s="1079" t="s">
        <v>39</v>
      </c>
      <c r="B144" s="219"/>
      <c r="C144" s="224">
        <v>100</v>
      </c>
      <c r="D144" s="200"/>
      <c r="E144" s="387"/>
      <c r="F144" s="222">
        <f>F142</f>
        <v>0.4</v>
      </c>
      <c r="G144" s="222">
        <f>G142</f>
        <v>0.4</v>
      </c>
      <c r="H144" s="222">
        <f>H142</f>
        <v>9.8000000000000007</v>
      </c>
      <c r="I144" s="222">
        <f>I142</f>
        <v>47</v>
      </c>
      <c r="J144" s="222">
        <f>J142</f>
        <v>10</v>
      </c>
      <c r="K144" s="223"/>
    </row>
    <row r="145" spans="1:11" ht="15" customHeight="1" x14ac:dyDescent="0.2">
      <c r="A145" s="1069"/>
      <c r="B145" s="201" t="s">
        <v>42</v>
      </c>
      <c r="C145" s="273"/>
      <c r="D145" s="226"/>
      <c r="E145" s="228"/>
      <c r="F145" s="1047"/>
      <c r="G145" s="186"/>
      <c r="H145" s="1048"/>
      <c r="I145" s="186"/>
      <c r="J145" s="229"/>
      <c r="K145" s="230"/>
    </row>
    <row r="146" spans="1:11" ht="30" customHeight="1" x14ac:dyDescent="0.2">
      <c r="A146" s="266" t="s">
        <v>285</v>
      </c>
      <c r="B146" s="211"/>
      <c r="C146" s="214">
        <v>40</v>
      </c>
      <c r="D146" s="210"/>
      <c r="E146" s="274"/>
      <c r="F146" s="210">
        <v>0.48599999999999999</v>
      </c>
      <c r="G146" s="208">
        <v>3.1372000000000004</v>
      </c>
      <c r="H146" s="210">
        <v>3.5848000000000004</v>
      </c>
      <c r="I146" s="208">
        <v>44.56</v>
      </c>
      <c r="J146" s="210">
        <v>2.41</v>
      </c>
      <c r="K146" s="209" t="s">
        <v>286</v>
      </c>
    </row>
    <row r="147" spans="1:11" ht="15" customHeight="1" x14ac:dyDescent="0.2">
      <c r="A147" s="266"/>
      <c r="B147" s="211" t="s">
        <v>116</v>
      </c>
      <c r="C147" s="214"/>
      <c r="D147" s="210">
        <v>21.84</v>
      </c>
      <c r="E147" s="208">
        <v>12</v>
      </c>
      <c r="F147" s="210"/>
      <c r="G147" s="208"/>
      <c r="H147" s="210"/>
      <c r="I147" s="208"/>
      <c r="J147" s="195"/>
      <c r="K147" s="209"/>
    </row>
    <row r="148" spans="1:11" ht="15" customHeight="1" x14ac:dyDescent="0.2">
      <c r="A148" s="266"/>
      <c r="B148" s="211" t="s">
        <v>144</v>
      </c>
      <c r="C148" s="214"/>
      <c r="D148" s="210">
        <v>21.92</v>
      </c>
      <c r="E148" s="208">
        <v>16</v>
      </c>
      <c r="F148" s="210"/>
      <c r="G148" s="208"/>
      <c r="H148" s="210"/>
      <c r="I148" s="208"/>
      <c r="J148" s="195"/>
      <c r="K148" s="209"/>
    </row>
    <row r="149" spans="1:11" ht="15" customHeight="1" x14ac:dyDescent="0.2">
      <c r="A149" s="266"/>
      <c r="B149" s="211" t="s">
        <v>86</v>
      </c>
      <c r="C149" s="214"/>
      <c r="D149" s="210">
        <v>10.24</v>
      </c>
      <c r="E149" s="208">
        <v>8</v>
      </c>
      <c r="F149" s="210"/>
      <c r="G149" s="208"/>
      <c r="H149" s="210"/>
      <c r="I149" s="208"/>
      <c r="J149" s="195"/>
      <c r="K149" s="209"/>
    </row>
    <row r="150" spans="1:11" ht="15" customHeight="1" x14ac:dyDescent="0.2">
      <c r="A150" s="266"/>
      <c r="B150" s="211" t="s">
        <v>115</v>
      </c>
      <c r="C150" s="214"/>
      <c r="D150" s="210">
        <v>2.4</v>
      </c>
      <c r="E150" s="208">
        <v>2</v>
      </c>
      <c r="F150" s="210"/>
      <c r="G150" s="208"/>
      <c r="H150" s="210"/>
      <c r="I150" s="208"/>
      <c r="J150" s="195"/>
      <c r="K150" s="209"/>
    </row>
    <row r="151" spans="1:11" ht="15" customHeight="1" x14ac:dyDescent="0.2">
      <c r="A151" s="266"/>
      <c r="B151" s="211" t="s">
        <v>140</v>
      </c>
      <c r="C151" s="214"/>
      <c r="D151" s="210">
        <v>2</v>
      </c>
      <c r="E151" s="208">
        <v>2</v>
      </c>
      <c r="F151" s="210"/>
      <c r="G151" s="208"/>
      <c r="H151" s="210"/>
      <c r="I151" s="208"/>
      <c r="J151" s="195"/>
      <c r="K151" s="209"/>
    </row>
    <row r="152" spans="1:11" ht="38.25" customHeight="1" x14ac:dyDescent="0.2">
      <c r="A152" s="266" t="s">
        <v>598</v>
      </c>
      <c r="B152" s="188"/>
      <c r="C152" s="214" t="s">
        <v>313</v>
      </c>
      <c r="D152" s="235"/>
      <c r="E152" s="236"/>
      <c r="F152" s="207">
        <v>1.2633181818181818</v>
      </c>
      <c r="G152" s="208">
        <v>4.0009510489510491</v>
      </c>
      <c r="H152" s="210">
        <v>6.8112482517482515</v>
      </c>
      <c r="I152" s="208">
        <v>73.578671328671334</v>
      </c>
      <c r="J152" s="210">
        <v>6.43</v>
      </c>
      <c r="K152" s="209" t="s">
        <v>462</v>
      </c>
    </row>
    <row r="153" spans="1:11" ht="15" customHeight="1" x14ac:dyDescent="0.2">
      <c r="A153" s="266"/>
      <c r="B153" s="188" t="s">
        <v>53</v>
      </c>
      <c r="C153" s="214"/>
      <c r="D153" s="235">
        <v>15.63</v>
      </c>
      <c r="E153" s="236">
        <v>12.5</v>
      </c>
      <c r="F153" s="207"/>
      <c r="G153" s="208"/>
      <c r="H153" s="210"/>
      <c r="I153" s="208"/>
      <c r="J153" s="210"/>
      <c r="K153" s="209"/>
    </row>
    <row r="154" spans="1:11" ht="15" customHeight="1" x14ac:dyDescent="0.2">
      <c r="A154" s="266"/>
      <c r="B154" s="188" t="s">
        <v>47</v>
      </c>
      <c r="C154" s="214"/>
      <c r="D154" s="215">
        <v>16.63</v>
      </c>
      <c r="E154" s="236">
        <v>12.5</v>
      </c>
      <c r="F154" s="207"/>
      <c r="G154" s="208"/>
      <c r="H154" s="210"/>
      <c r="I154" s="208"/>
      <c r="J154" s="210"/>
      <c r="K154" s="209"/>
    </row>
    <row r="155" spans="1:11" ht="15" customHeight="1" x14ac:dyDescent="0.2">
      <c r="A155" s="266"/>
      <c r="B155" s="188" t="s">
        <v>48</v>
      </c>
      <c r="C155" s="214"/>
      <c r="D155" s="210">
        <v>11.25</v>
      </c>
      <c r="E155" s="236">
        <v>9</v>
      </c>
      <c r="F155" s="207"/>
      <c r="G155" s="208"/>
      <c r="H155" s="210"/>
      <c r="I155" s="208"/>
      <c r="J155" s="195"/>
      <c r="K155" s="209"/>
    </row>
    <row r="156" spans="1:11" ht="15" customHeight="1" x14ac:dyDescent="0.2">
      <c r="A156" s="266"/>
      <c r="B156" s="188" t="s">
        <v>43</v>
      </c>
      <c r="C156" s="214"/>
      <c r="D156" s="210">
        <v>7.8</v>
      </c>
      <c r="E156" s="236">
        <v>6.5</v>
      </c>
      <c r="F156" s="207"/>
      <c r="G156" s="208"/>
      <c r="H156" s="210"/>
      <c r="I156" s="208"/>
      <c r="J156" s="195"/>
      <c r="K156" s="209"/>
    </row>
    <row r="157" spans="1:11" ht="15" customHeight="1" x14ac:dyDescent="0.2">
      <c r="A157" s="266"/>
      <c r="B157" s="188" t="s">
        <v>72</v>
      </c>
      <c r="C157" s="214"/>
      <c r="D157" s="215">
        <v>32</v>
      </c>
      <c r="E157" s="236">
        <v>25</v>
      </c>
      <c r="F157" s="207"/>
      <c r="G157" s="208"/>
      <c r="H157" s="210"/>
      <c r="I157" s="208"/>
      <c r="J157" s="195"/>
      <c r="K157" s="209"/>
    </row>
    <row r="158" spans="1:11" ht="15" customHeight="1" x14ac:dyDescent="0.2">
      <c r="A158" s="266"/>
      <c r="B158" s="188" t="s">
        <v>29</v>
      </c>
      <c r="C158" s="214"/>
      <c r="D158" s="215">
        <v>1.5</v>
      </c>
      <c r="E158" s="236">
        <v>1.5</v>
      </c>
      <c r="F158" s="207"/>
      <c r="G158" s="208"/>
      <c r="H158" s="210"/>
      <c r="I158" s="208"/>
      <c r="J158" s="195"/>
      <c r="K158" s="209"/>
    </row>
    <row r="159" spans="1:11" ht="15" customHeight="1" x14ac:dyDescent="0.2">
      <c r="A159" s="266"/>
      <c r="B159" s="188" t="s">
        <v>49</v>
      </c>
      <c r="C159" s="214"/>
      <c r="D159" s="235">
        <v>3</v>
      </c>
      <c r="E159" s="236">
        <v>3</v>
      </c>
      <c r="F159" s="207"/>
      <c r="G159" s="208"/>
      <c r="H159" s="210"/>
      <c r="I159" s="208"/>
      <c r="J159" s="195"/>
      <c r="K159" s="209"/>
    </row>
    <row r="160" spans="1:11" ht="15" customHeight="1" x14ac:dyDescent="0.2">
      <c r="A160" s="266"/>
      <c r="B160" s="211" t="s">
        <v>238</v>
      </c>
      <c r="C160" s="214"/>
      <c r="D160" s="215">
        <v>0.65</v>
      </c>
      <c r="E160" s="236">
        <v>0.65</v>
      </c>
      <c r="F160" s="207"/>
      <c r="G160" s="208"/>
      <c r="H160" s="210"/>
      <c r="I160" s="208"/>
      <c r="J160" s="195"/>
      <c r="K160" s="209"/>
    </row>
    <row r="161" spans="1:11" ht="15" customHeight="1" x14ac:dyDescent="0.2">
      <c r="A161" s="266"/>
      <c r="B161" s="188" t="s">
        <v>159</v>
      </c>
      <c r="C161" s="214"/>
      <c r="D161" s="215">
        <v>120</v>
      </c>
      <c r="E161" s="236">
        <v>120</v>
      </c>
      <c r="F161" s="207"/>
      <c r="G161" s="208"/>
      <c r="H161" s="210"/>
      <c r="I161" s="208"/>
      <c r="J161" s="195"/>
      <c r="K161" s="209"/>
    </row>
    <row r="162" spans="1:11" ht="15" customHeight="1" x14ac:dyDescent="0.2">
      <c r="A162" s="266"/>
      <c r="B162" s="188" t="s">
        <v>73</v>
      </c>
      <c r="C162" s="214"/>
      <c r="D162" s="235">
        <v>7</v>
      </c>
      <c r="E162" s="236">
        <v>7</v>
      </c>
      <c r="F162" s="210"/>
      <c r="G162" s="208"/>
      <c r="H162" s="210"/>
      <c r="I162" s="208"/>
      <c r="J162" s="195"/>
      <c r="K162" s="209"/>
    </row>
    <row r="163" spans="1:11" s="1073" customFormat="1" ht="28.5" customHeight="1" x14ac:dyDescent="0.25">
      <c r="A163" s="484" t="s">
        <v>374</v>
      </c>
      <c r="B163" s="401"/>
      <c r="C163" s="467" t="s">
        <v>354</v>
      </c>
      <c r="D163" s="468"/>
      <c r="E163" s="469"/>
      <c r="F163" s="1060">
        <v>5.9914000000000005</v>
      </c>
      <c r="G163" s="1056">
        <v>7.1320000000000006</v>
      </c>
      <c r="H163" s="1060">
        <v>5.1592000000000002</v>
      </c>
      <c r="I163" s="1056">
        <v>109.04</v>
      </c>
      <c r="J163" s="1056">
        <v>0.47300000000000003</v>
      </c>
      <c r="K163" s="400" t="s">
        <v>375</v>
      </c>
    </row>
    <row r="164" spans="1:11" s="1073" customFormat="1" ht="15" customHeight="1" x14ac:dyDescent="0.25">
      <c r="A164" s="484"/>
      <c r="B164" s="401" t="s">
        <v>289</v>
      </c>
      <c r="C164" s="467"/>
      <c r="D164" s="468">
        <v>45.6</v>
      </c>
      <c r="E164" s="469">
        <v>29.3</v>
      </c>
      <c r="F164" s="1060"/>
      <c r="G164" s="1056"/>
      <c r="H164" s="1060"/>
      <c r="I164" s="1056"/>
      <c r="J164" s="1056"/>
      <c r="K164" s="400"/>
    </row>
    <row r="165" spans="1:11" s="1073" customFormat="1" ht="15" customHeight="1" x14ac:dyDescent="0.25">
      <c r="A165" s="484"/>
      <c r="B165" s="401" t="s">
        <v>292</v>
      </c>
      <c r="C165" s="467"/>
      <c r="D165" s="1060">
        <v>30.77</v>
      </c>
      <c r="E165" s="469">
        <v>29.3</v>
      </c>
      <c r="F165" s="1060"/>
      <c r="G165" s="1056"/>
      <c r="H165" s="1060"/>
      <c r="I165" s="1056"/>
      <c r="J165" s="1056"/>
      <c r="K165" s="400"/>
    </row>
    <row r="166" spans="1:11" s="1073" customFormat="1" ht="15" customHeight="1" x14ac:dyDescent="0.25">
      <c r="A166" s="484"/>
      <c r="B166" s="401" t="s">
        <v>212</v>
      </c>
      <c r="C166" s="467"/>
      <c r="D166" s="468">
        <v>7.3</v>
      </c>
      <c r="E166" s="469">
        <v>7.3</v>
      </c>
      <c r="F166" s="1060"/>
      <c r="G166" s="1056"/>
      <c r="H166" s="1060"/>
      <c r="I166" s="1056"/>
      <c r="J166" s="1056"/>
      <c r="K166" s="400"/>
    </row>
    <row r="167" spans="1:11" s="1073" customFormat="1" ht="15" customHeight="1" x14ac:dyDescent="0.25">
      <c r="A167" s="484"/>
      <c r="B167" s="401" t="s">
        <v>28</v>
      </c>
      <c r="C167" s="467"/>
      <c r="D167" s="468">
        <v>9</v>
      </c>
      <c r="E167" s="469">
        <v>9</v>
      </c>
      <c r="F167" s="1060"/>
      <c r="G167" s="1056"/>
      <c r="H167" s="1060"/>
      <c r="I167" s="1056"/>
      <c r="J167" s="1056"/>
      <c r="K167" s="400"/>
    </row>
    <row r="168" spans="1:11" s="1073" customFormat="1" ht="15" customHeight="1" x14ac:dyDescent="0.25">
      <c r="A168" s="484"/>
      <c r="B168" s="401" t="s">
        <v>238</v>
      </c>
      <c r="C168" s="467"/>
      <c r="D168" s="468">
        <v>0.28000000000000003</v>
      </c>
      <c r="E168" s="469">
        <v>0.28000000000000003</v>
      </c>
      <c r="F168" s="1060"/>
      <c r="G168" s="1056"/>
      <c r="H168" s="1060"/>
      <c r="I168" s="1056"/>
      <c r="J168" s="1056"/>
      <c r="K168" s="400"/>
    </row>
    <row r="169" spans="1:11" s="1073" customFormat="1" ht="20.25" customHeight="1" x14ac:dyDescent="0.25">
      <c r="A169" s="484"/>
      <c r="B169" s="401" t="s">
        <v>46</v>
      </c>
      <c r="C169" s="467"/>
      <c r="D169" s="468"/>
      <c r="E169" s="469">
        <v>46</v>
      </c>
      <c r="F169" s="1060"/>
      <c r="G169" s="1056"/>
      <c r="H169" s="1060"/>
      <c r="I169" s="1056"/>
      <c r="J169" s="1056"/>
      <c r="K169" s="400"/>
    </row>
    <row r="170" spans="1:11" s="1073" customFormat="1" ht="15" customHeight="1" x14ac:dyDescent="0.25">
      <c r="A170" s="484"/>
      <c r="B170" s="401" t="s">
        <v>49</v>
      </c>
      <c r="C170" s="467"/>
      <c r="D170" s="468">
        <v>0.6</v>
      </c>
      <c r="E170" s="469">
        <v>0.6</v>
      </c>
      <c r="F170" s="1060"/>
      <c r="G170" s="1056"/>
      <c r="H170" s="1060"/>
      <c r="I170" s="1056"/>
      <c r="J170" s="1056"/>
      <c r="K170" s="400"/>
    </row>
    <row r="171" spans="1:11" s="1073" customFormat="1" ht="15" customHeight="1" x14ac:dyDescent="0.25">
      <c r="A171" s="484"/>
      <c r="B171" s="401" t="s">
        <v>111</v>
      </c>
      <c r="C171" s="467"/>
      <c r="D171" s="468"/>
      <c r="E171" s="469">
        <v>20</v>
      </c>
      <c r="F171" s="1060"/>
      <c r="G171" s="1056"/>
      <c r="H171" s="1060"/>
      <c r="I171" s="1056"/>
      <c r="J171" s="1056"/>
      <c r="K171" s="400"/>
    </row>
    <row r="172" spans="1:11" s="1073" customFormat="1" ht="15" customHeight="1" x14ac:dyDescent="0.25">
      <c r="A172" s="484"/>
      <c r="B172" s="401" t="s">
        <v>27</v>
      </c>
      <c r="C172" s="467"/>
      <c r="D172" s="468">
        <v>10</v>
      </c>
      <c r="E172" s="469">
        <v>10</v>
      </c>
      <c r="F172" s="1060"/>
      <c r="G172" s="1056"/>
      <c r="H172" s="1060"/>
      <c r="I172" s="1056"/>
      <c r="J172" s="1056"/>
      <c r="K172" s="400"/>
    </row>
    <row r="173" spans="1:11" s="1073" customFormat="1" ht="18" customHeight="1" x14ac:dyDescent="0.25">
      <c r="A173" s="484"/>
      <c r="B173" s="401" t="s">
        <v>31</v>
      </c>
      <c r="C173" s="470"/>
      <c r="D173" s="1060">
        <v>1.04</v>
      </c>
      <c r="E173" s="469">
        <v>1.04</v>
      </c>
      <c r="F173" s="1060"/>
      <c r="G173" s="1056"/>
      <c r="H173" s="1060"/>
      <c r="I173" s="1056"/>
      <c r="J173" s="1056"/>
      <c r="K173" s="400"/>
    </row>
    <row r="174" spans="1:11" s="1073" customFormat="1" ht="18" customHeight="1" x14ac:dyDescent="0.25">
      <c r="A174" s="484"/>
      <c r="B174" s="401" t="s">
        <v>54</v>
      </c>
      <c r="C174" s="470"/>
      <c r="D174" s="1060">
        <v>1.04</v>
      </c>
      <c r="E174" s="469">
        <v>1.04</v>
      </c>
      <c r="F174" s="1060"/>
      <c r="G174" s="1056"/>
      <c r="H174" s="1060"/>
      <c r="I174" s="1056"/>
      <c r="J174" s="1056"/>
      <c r="K174" s="400"/>
    </row>
    <row r="175" spans="1:11" s="1073" customFormat="1" ht="18" customHeight="1" x14ac:dyDescent="0.25">
      <c r="A175" s="484"/>
      <c r="B175" s="401" t="s">
        <v>28</v>
      </c>
      <c r="C175" s="470"/>
      <c r="D175" s="468">
        <v>10</v>
      </c>
      <c r="E175" s="469">
        <v>10</v>
      </c>
      <c r="F175" s="1060"/>
      <c r="G175" s="1056"/>
      <c r="H175" s="1060"/>
      <c r="I175" s="1056"/>
      <c r="J175" s="1056"/>
      <c r="K175" s="400"/>
    </row>
    <row r="176" spans="1:11" s="1073" customFormat="1" ht="18" customHeight="1" x14ac:dyDescent="0.25">
      <c r="A176" s="484"/>
      <c r="B176" s="401" t="s">
        <v>29</v>
      </c>
      <c r="C176" s="470"/>
      <c r="D176" s="468">
        <v>0.24</v>
      </c>
      <c r="E176" s="469">
        <v>0.24</v>
      </c>
      <c r="F176" s="1060"/>
      <c r="G176" s="1056"/>
      <c r="H176" s="1060"/>
      <c r="I176" s="1056"/>
      <c r="J176" s="1056"/>
      <c r="K176" s="400"/>
    </row>
    <row r="177" spans="1:11" s="1073" customFormat="1" ht="18.75" customHeight="1" x14ac:dyDescent="0.25">
      <c r="A177" s="484"/>
      <c r="B177" s="401" t="s">
        <v>238</v>
      </c>
      <c r="C177" s="470"/>
      <c r="D177" s="468">
        <v>0.24</v>
      </c>
      <c r="E177" s="469">
        <v>0.24</v>
      </c>
      <c r="F177" s="1060"/>
      <c r="G177" s="1056"/>
      <c r="H177" s="1060"/>
      <c r="I177" s="1056"/>
      <c r="J177" s="1056"/>
      <c r="K177" s="400"/>
    </row>
    <row r="178" spans="1:11" s="1073" customFormat="1" ht="48" customHeight="1" x14ac:dyDescent="0.25">
      <c r="A178" s="484" t="s">
        <v>209</v>
      </c>
      <c r="B178" s="401"/>
      <c r="C178" s="470" t="s">
        <v>268</v>
      </c>
      <c r="D178" s="468"/>
      <c r="E178" s="469"/>
      <c r="F178" s="1059">
        <v>4.1742520958083826</v>
      </c>
      <c r="G178" s="1056">
        <v>2.6612586826347306</v>
      </c>
      <c r="H178" s="1060">
        <v>23.446922155688625</v>
      </c>
      <c r="I178" s="1056">
        <v>134.38047904191617</v>
      </c>
      <c r="J178" s="1056">
        <v>0</v>
      </c>
      <c r="K178" s="471" t="s">
        <v>218</v>
      </c>
    </row>
    <row r="179" spans="1:11" s="1073" customFormat="1" ht="20.25" customHeight="1" x14ac:dyDescent="0.25">
      <c r="A179" s="484"/>
      <c r="B179" s="401" t="s">
        <v>105</v>
      </c>
      <c r="C179" s="470"/>
      <c r="D179" s="468">
        <v>38.5</v>
      </c>
      <c r="E179" s="469">
        <v>38.5</v>
      </c>
      <c r="F179" s="1060"/>
      <c r="G179" s="1056"/>
      <c r="H179" s="1060"/>
      <c r="I179" s="1056"/>
      <c r="J179" s="1056"/>
      <c r="K179" s="400"/>
    </row>
    <row r="180" spans="1:11" s="1073" customFormat="1" ht="15.75" customHeight="1" x14ac:dyDescent="0.25">
      <c r="A180" s="484"/>
      <c r="B180" s="402" t="s">
        <v>143</v>
      </c>
      <c r="C180" s="470"/>
      <c r="D180" s="469">
        <v>231</v>
      </c>
      <c r="E180" s="469">
        <v>231</v>
      </c>
      <c r="F180" s="1059"/>
      <c r="G180" s="1056"/>
      <c r="H180" s="1060"/>
      <c r="I180" s="1056"/>
      <c r="J180" s="1056"/>
      <c r="K180" s="400"/>
    </row>
    <row r="181" spans="1:11" s="1073" customFormat="1" ht="15.75" customHeight="1" x14ac:dyDescent="0.25">
      <c r="A181" s="484"/>
      <c r="B181" s="401" t="s">
        <v>238</v>
      </c>
      <c r="C181" s="470"/>
      <c r="D181" s="1060">
        <v>0.45</v>
      </c>
      <c r="E181" s="1056">
        <v>0.45</v>
      </c>
      <c r="F181" s="1060"/>
      <c r="G181" s="1056"/>
      <c r="H181" s="1060"/>
      <c r="I181" s="1056"/>
      <c r="J181" s="1056"/>
      <c r="K181" s="400"/>
    </row>
    <row r="182" spans="1:11" s="1073" customFormat="1" ht="15.75" customHeight="1" x14ac:dyDescent="0.25">
      <c r="A182" s="484"/>
      <c r="B182" s="401" t="s">
        <v>58</v>
      </c>
      <c r="C182" s="472"/>
      <c r="D182" s="473">
        <v>3</v>
      </c>
      <c r="E182" s="467">
        <v>3</v>
      </c>
      <c r="F182" s="1060"/>
      <c r="G182" s="1056"/>
      <c r="H182" s="1060"/>
      <c r="I182" s="1056"/>
      <c r="J182" s="1056"/>
      <c r="K182" s="406"/>
    </row>
    <row r="183" spans="1:11" ht="23.25" customHeight="1" x14ac:dyDescent="0.2">
      <c r="A183" s="266" t="s">
        <v>391</v>
      </c>
      <c r="B183" s="188"/>
      <c r="C183" s="189">
        <v>150</v>
      </c>
      <c r="D183" s="215"/>
      <c r="E183" s="214"/>
      <c r="F183" s="210">
        <v>0.45</v>
      </c>
      <c r="G183" s="208">
        <v>7.5000000000000011E-2</v>
      </c>
      <c r="H183" s="210">
        <v>22.65</v>
      </c>
      <c r="I183" s="208">
        <v>92.699999999999989</v>
      </c>
      <c r="J183" s="210">
        <v>0.83</v>
      </c>
      <c r="K183" s="208" t="s">
        <v>395</v>
      </c>
    </row>
    <row r="184" spans="1:11" ht="15.75" customHeight="1" x14ac:dyDescent="0.2">
      <c r="A184" s="266"/>
      <c r="B184" s="188" t="s">
        <v>393</v>
      </c>
      <c r="C184" s="189"/>
      <c r="D184" s="215">
        <v>17.5</v>
      </c>
      <c r="E184" s="214">
        <v>17.5</v>
      </c>
      <c r="F184" s="210"/>
      <c r="G184" s="208"/>
      <c r="H184" s="210"/>
      <c r="I184" s="208"/>
      <c r="J184" s="210"/>
      <c r="K184" s="208"/>
    </row>
    <row r="185" spans="1:11" ht="16.5" customHeight="1" x14ac:dyDescent="0.2">
      <c r="A185" s="266"/>
      <c r="B185" s="188" t="s">
        <v>29</v>
      </c>
      <c r="C185" s="189"/>
      <c r="D185" s="215">
        <v>5</v>
      </c>
      <c r="E185" s="214">
        <v>5</v>
      </c>
      <c r="F185" s="210"/>
      <c r="G185" s="208"/>
      <c r="H185" s="210"/>
      <c r="I185" s="208"/>
      <c r="J185" s="210"/>
      <c r="K185" s="208"/>
    </row>
    <row r="186" spans="1:11" ht="15" customHeight="1" x14ac:dyDescent="0.2">
      <c r="A186" s="266"/>
      <c r="B186" s="188" t="s">
        <v>67</v>
      </c>
      <c r="C186" s="189"/>
      <c r="D186" s="215">
        <v>150</v>
      </c>
      <c r="E186" s="214">
        <v>150</v>
      </c>
      <c r="F186" s="210"/>
      <c r="G186" s="208"/>
      <c r="H186" s="210"/>
      <c r="I186" s="208"/>
      <c r="J186" s="210"/>
      <c r="K186" s="208"/>
    </row>
    <row r="187" spans="1:11" ht="37.5" customHeight="1" thickBot="1" x14ac:dyDescent="0.25">
      <c r="A187" s="266" t="s">
        <v>277</v>
      </c>
      <c r="B187" s="188"/>
      <c r="C187" s="214">
        <v>35</v>
      </c>
      <c r="D187" s="213">
        <v>35</v>
      </c>
      <c r="E187" s="214">
        <v>35</v>
      </c>
      <c r="F187" s="210">
        <v>2.31</v>
      </c>
      <c r="G187" s="239">
        <v>0.42</v>
      </c>
      <c r="H187" s="210">
        <v>13.860000000000001</v>
      </c>
      <c r="I187" s="239">
        <v>69.3</v>
      </c>
      <c r="J187" s="215"/>
      <c r="K187" s="240" t="s">
        <v>219</v>
      </c>
    </row>
    <row r="188" spans="1:11" ht="15.75" customHeight="1" thickBot="1" x14ac:dyDescent="0.25">
      <c r="A188" s="1071" t="s">
        <v>39</v>
      </c>
      <c r="B188" s="259"/>
      <c r="C188" s="275">
        <v>555</v>
      </c>
      <c r="D188" s="276"/>
      <c r="E188" s="224"/>
      <c r="F188" s="268">
        <f>F146+F152+F163+F178+F183+F187</f>
        <v>14.674970277626565</v>
      </c>
      <c r="G188" s="268">
        <f t="shared" ref="G188:J188" si="1">G146+G152+G163+G178+G183+G187</f>
        <v>17.426409731585782</v>
      </c>
      <c r="H188" s="268">
        <f t="shared" si="1"/>
        <v>75.512170407436884</v>
      </c>
      <c r="I188" s="268">
        <f t="shared" si="1"/>
        <v>523.55915037058753</v>
      </c>
      <c r="J188" s="268">
        <f t="shared" si="1"/>
        <v>10.143000000000001</v>
      </c>
      <c r="K188" s="272"/>
    </row>
    <row r="189" spans="1:11" ht="23.25" customHeight="1" x14ac:dyDescent="0.2">
      <c r="A189" s="188"/>
      <c r="B189" s="244" t="s">
        <v>450</v>
      </c>
      <c r="C189" s="248"/>
      <c r="D189" s="247"/>
      <c r="E189" s="269"/>
      <c r="F189" s="250"/>
      <c r="G189" s="249"/>
      <c r="H189" s="250"/>
      <c r="I189" s="250"/>
      <c r="J189" s="249"/>
      <c r="K189" s="209"/>
    </row>
    <row r="190" spans="1:11" ht="23.25" customHeight="1" x14ac:dyDescent="0.2">
      <c r="A190" s="252" t="s">
        <v>177</v>
      </c>
      <c r="B190" s="253"/>
      <c r="C190" s="248">
        <v>150</v>
      </c>
      <c r="D190" s="269"/>
      <c r="E190" s="269"/>
      <c r="F190" s="250">
        <v>4.3499999999999996</v>
      </c>
      <c r="G190" s="270">
        <v>3.75</v>
      </c>
      <c r="H190" s="271">
        <v>6.3</v>
      </c>
      <c r="I190" s="250">
        <v>76.5</v>
      </c>
      <c r="J190" s="249">
        <v>0.45</v>
      </c>
      <c r="K190" s="209" t="s">
        <v>570</v>
      </c>
    </row>
    <row r="191" spans="1:11" ht="23.25" customHeight="1" x14ac:dyDescent="0.2">
      <c r="A191" s="188" t="s">
        <v>441</v>
      </c>
      <c r="B191" s="188" t="s">
        <v>184</v>
      </c>
      <c r="C191" s="248"/>
      <c r="D191" s="269">
        <v>155</v>
      </c>
      <c r="E191" s="269">
        <v>150</v>
      </c>
      <c r="F191" s="250"/>
      <c r="G191" s="249"/>
      <c r="H191" s="271"/>
      <c r="I191" s="250"/>
      <c r="J191" s="249"/>
      <c r="K191" s="209"/>
    </row>
    <row r="192" spans="1:11" ht="44.25" customHeight="1" x14ac:dyDescent="0.2">
      <c r="A192" s="1080" t="s">
        <v>248</v>
      </c>
      <c r="B192" s="279"/>
      <c r="C192" s="233">
        <v>50</v>
      </c>
      <c r="D192" s="280"/>
      <c r="E192" s="281"/>
      <c r="F192" s="282">
        <v>3.39</v>
      </c>
      <c r="G192" s="281">
        <v>6.98</v>
      </c>
      <c r="H192" s="282">
        <v>21.07</v>
      </c>
      <c r="I192" s="281">
        <v>160.5</v>
      </c>
      <c r="J192" s="282"/>
      <c r="K192" s="283" t="s">
        <v>252</v>
      </c>
    </row>
    <row r="193" spans="1:11" ht="23.25" customHeight="1" x14ac:dyDescent="0.2">
      <c r="A193" s="1080"/>
      <c r="B193" s="279" t="s">
        <v>54</v>
      </c>
      <c r="C193" s="233"/>
      <c r="D193" s="282">
        <v>30.5</v>
      </c>
      <c r="E193" s="281">
        <v>30</v>
      </c>
      <c r="F193" s="282"/>
      <c r="G193" s="281"/>
      <c r="H193" s="282"/>
      <c r="I193" s="281"/>
      <c r="J193" s="282"/>
      <c r="K193" s="283"/>
    </row>
    <row r="194" spans="1:11" ht="23.25" customHeight="1" x14ac:dyDescent="0.2">
      <c r="A194" s="1080"/>
      <c r="B194" s="279" t="s">
        <v>156</v>
      </c>
      <c r="C194" s="233"/>
      <c r="D194" s="282">
        <v>1</v>
      </c>
      <c r="E194" s="281">
        <v>1</v>
      </c>
      <c r="F194" s="282"/>
      <c r="G194" s="281"/>
      <c r="H194" s="282"/>
      <c r="I194" s="281"/>
      <c r="J194" s="282"/>
      <c r="K194" s="283"/>
    </row>
    <row r="195" spans="1:11" ht="23.25" customHeight="1" x14ac:dyDescent="0.2">
      <c r="A195" s="1080"/>
      <c r="B195" s="284" t="s">
        <v>29</v>
      </c>
      <c r="C195" s="233"/>
      <c r="D195" s="282">
        <v>6</v>
      </c>
      <c r="E195" s="281">
        <v>6</v>
      </c>
      <c r="F195" s="282"/>
      <c r="G195" s="281"/>
      <c r="H195" s="282"/>
      <c r="I195" s="281"/>
      <c r="J195" s="282"/>
      <c r="K195" s="283"/>
    </row>
    <row r="196" spans="1:11" ht="23.25" customHeight="1" x14ac:dyDescent="0.2">
      <c r="A196" s="1080"/>
      <c r="B196" s="279" t="s">
        <v>31</v>
      </c>
      <c r="C196" s="233"/>
      <c r="D196" s="282">
        <v>6.5</v>
      </c>
      <c r="E196" s="281">
        <v>6.5</v>
      </c>
      <c r="F196" s="282"/>
      <c r="G196" s="281"/>
      <c r="H196" s="282"/>
      <c r="I196" s="281"/>
      <c r="J196" s="282"/>
      <c r="K196" s="283"/>
    </row>
    <row r="197" spans="1:11" ht="23.25" customHeight="1" x14ac:dyDescent="0.2">
      <c r="A197" s="1080"/>
      <c r="B197" s="279" t="s">
        <v>238</v>
      </c>
      <c r="C197" s="233"/>
      <c r="D197" s="282">
        <v>0.3</v>
      </c>
      <c r="E197" s="281">
        <v>0.3</v>
      </c>
      <c r="F197" s="282"/>
      <c r="G197" s="281"/>
      <c r="H197" s="282"/>
      <c r="I197" s="281"/>
      <c r="J197" s="282"/>
      <c r="K197" s="283"/>
    </row>
    <row r="198" spans="1:11" ht="23.25" customHeight="1" x14ac:dyDescent="0.2">
      <c r="A198" s="1080"/>
      <c r="B198" s="279" t="s">
        <v>103</v>
      </c>
      <c r="C198" s="233"/>
      <c r="D198" s="282">
        <v>0.2</v>
      </c>
      <c r="E198" s="281">
        <v>0.2</v>
      </c>
      <c r="F198" s="282"/>
      <c r="G198" s="281"/>
      <c r="H198" s="282"/>
      <c r="I198" s="281"/>
      <c r="J198" s="282"/>
      <c r="K198" s="283"/>
    </row>
    <row r="199" spans="1:11" ht="23.25" customHeight="1" x14ac:dyDescent="0.2">
      <c r="A199" s="1080"/>
      <c r="B199" s="279" t="s">
        <v>143</v>
      </c>
      <c r="C199" s="233"/>
      <c r="D199" s="282">
        <v>15.3</v>
      </c>
      <c r="E199" s="281">
        <v>15.3</v>
      </c>
      <c r="F199" s="282"/>
      <c r="G199" s="281"/>
      <c r="H199" s="282"/>
      <c r="I199" s="281"/>
      <c r="J199" s="282"/>
      <c r="K199" s="283"/>
    </row>
    <row r="200" spans="1:11" ht="23.25" customHeight="1" x14ac:dyDescent="0.2">
      <c r="A200" s="1080"/>
      <c r="B200" s="279" t="s">
        <v>52</v>
      </c>
      <c r="C200" s="233"/>
      <c r="D200" s="282"/>
      <c r="E200" s="281">
        <v>57</v>
      </c>
      <c r="F200" s="282"/>
      <c r="G200" s="281"/>
      <c r="H200" s="282"/>
      <c r="I200" s="281"/>
      <c r="J200" s="282"/>
      <c r="K200" s="283"/>
    </row>
    <row r="201" spans="1:11" ht="23.25" customHeight="1" x14ac:dyDescent="0.2">
      <c r="A201" s="1080"/>
      <c r="B201" s="279" t="s">
        <v>250</v>
      </c>
      <c r="C201" s="233"/>
      <c r="D201" s="282"/>
      <c r="E201" s="281"/>
      <c r="F201" s="282"/>
      <c r="G201" s="281"/>
      <c r="H201" s="282"/>
      <c r="I201" s="281"/>
      <c r="J201" s="282"/>
      <c r="K201" s="283"/>
    </row>
    <row r="202" spans="1:11" ht="23.25" customHeight="1" x14ac:dyDescent="0.2">
      <c r="A202" s="1080"/>
      <c r="B202" s="279" t="s">
        <v>102</v>
      </c>
      <c r="C202" s="233"/>
      <c r="D202" s="282">
        <v>1.2</v>
      </c>
      <c r="E202" s="281">
        <v>1.2</v>
      </c>
      <c r="F202" s="282"/>
      <c r="G202" s="281"/>
      <c r="H202" s="282"/>
      <c r="I202" s="281"/>
      <c r="J202" s="282"/>
      <c r="K202" s="283"/>
    </row>
    <row r="203" spans="1:11" ht="23.25" customHeight="1" x14ac:dyDescent="0.2">
      <c r="A203" s="1080"/>
      <c r="B203" s="279" t="s">
        <v>58</v>
      </c>
      <c r="C203" s="233"/>
      <c r="D203" s="282">
        <v>1</v>
      </c>
      <c r="E203" s="281">
        <v>1</v>
      </c>
      <c r="F203" s="282"/>
      <c r="G203" s="281"/>
      <c r="H203" s="282"/>
      <c r="I203" s="281"/>
      <c r="J203" s="282"/>
      <c r="K203" s="283"/>
    </row>
    <row r="204" spans="1:11" ht="23.25" customHeight="1" x14ac:dyDescent="0.2">
      <c r="A204" s="1080"/>
      <c r="B204" s="279" t="s">
        <v>251</v>
      </c>
      <c r="C204" s="233"/>
      <c r="D204" s="282"/>
      <c r="E204" s="281">
        <v>2</v>
      </c>
      <c r="F204" s="282"/>
      <c r="G204" s="281"/>
      <c r="H204" s="282"/>
      <c r="I204" s="281"/>
      <c r="J204" s="282"/>
      <c r="K204" s="283"/>
    </row>
    <row r="205" spans="1:11" ht="27" customHeight="1" thickBot="1" x14ac:dyDescent="0.25">
      <c r="A205" s="1080"/>
      <c r="B205" s="279" t="s">
        <v>249</v>
      </c>
      <c r="C205" s="233"/>
      <c r="D205" s="282">
        <v>1</v>
      </c>
      <c r="E205" s="281">
        <v>1</v>
      </c>
      <c r="F205" s="282"/>
      <c r="G205" s="281"/>
      <c r="H205" s="282"/>
      <c r="I205" s="281"/>
      <c r="J205" s="282"/>
      <c r="K205" s="283"/>
    </row>
    <row r="206" spans="1:11" s="495" customFormat="1" ht="18.75" customHeight="1" thickBot="1" x14ac:dyDescent="0.3">
      <c r="A206" s="1081" t="s">
        <v>39</v>
      </c>
      <c r="B206" s="804"/>
      <c r="C206" s="805">
        <v>200</v>
      </c>
      <c r="D206" s="806"/>
      <c r="E206" s="807"/>
      <c r="F206" s="808">
        <f>F190+F192</f>
        <v>7.74</v>
      </c>
      <c r="G206" s="808">
        <f>G190+G192</f>
        <v>10.73</v>
      </c>
      <c r="H206" s="808">
        <f>H190+H192</f>
        <v>27.37</v>
      </c>
      <c r="I206" s="808">
        <f>I190+I192</f>
        <v>237</v>
      </c>
      <c r="J206" s="808">
        <f>J190+J192</f>
        <v>0.45</v>
      </c>
      <c r="K206" s="809"/>
    </row>
    <row r="207" spans="1:11" ht="16.5" customHeight="1" x14ac:dyDescent="0.2">
      <c r="A207" s="188"/>
      <c r="B207" s="244" t="s">
        <v>451</v>
      </c>
      <c r="C207" s="248"/>
      <c r="D207" s="247"/>
      <c r="E207" s="269"/>
      <c r="F207" s="250"/>
      <c r="G207" s="249"/>
      <c r="H207" s="271"/>
      <c r="I207" s="250"/>
      <c r="J207" s="249"/>
      <c r="K207" s="209"/>
    </row>
    <row r="208" spans="1:11" ht="23.25" customHeight="1" x14ac:dyDescent="0.2">
      <c r="A208" s="266" t="s">
        <v>464</v>
      </c>
      <c r="B208" s="188"/>
      <c r="C208" s="216" t="s">
        <v>266</v>
      </c>
      <c r="D208" s="215"/>
      <c r="E208" s="213"/>
      <c r="F208" s="208">
        <v>8.11</v>
      </c>
      <c r="G208" s="210">
        <v>8.7478260869565236</v>
      </c>
      <c r="H208" s="208">
        <v>21.93391304347827</v>
      </c>
      <c r="I208" s="208">
        <v>237.04347826086959</v>
      </c>
      <c r="J208" s="210">
        <v>0.61</v>
      </c>
      <c r="K208" s="209" t="s">
        <v>267</v>
      </c>
    </row>
    <row r="209" spans="1:11" ht="17.25" customHeight="1" x14ac:dyDescent="0.2">
      <c r="A209" s="266"/>
      <c r="B209" s="188" t="s">
        <v>77</v>
      </c>
      <c r="C209" s="216"/>
      <c r="D209" s="215">
        <v>103.2</v>
      </c>
      <c r="E209" s="213">
        <v>101.2</v>
      </c>
      <c r="F209" s="208"/>
      <c r="G209" s="210"/>
      <c r="H209" s="208"/>
      <c r="I209" s="208"/>
      <c r="J209" s="210"/>
      <c r="K209" s="209"/>
    </row>
    <row r="210" spans="1:11" ht="13.5" customHeight="1" x14ac:dyDescent="0.2">
      <c r="A210" s="266"/>
      <c r="B210" s="188" t="s">
        <v>78</v>
      </c>
      <c r="C210" s="216"/>
      <c r="D210" s="215">
        <v>6.6</v>
      </c>
      <c r="E210" s="213">
        <v>6.6</v>
      </c>
      <c r="F210" s="208"/>
      <c r="G210" s="208"/>
      <c r="H210" s="208"/>
      <c r="I210" s="208"/>
      <c r="J210" s="210"/>
      <c r="K210" s="209"/>
    </row>
    <row r="211" spans="1:11" ht="15" customHeight="1" x14ac:dyDescent="0.2">
      <c r="A211" s="266"/>
      <c r="B211" s="188" t="s">
        <v>44</v>
      </c>
      <c r="C211" s="216"/>
      <c r="D211" s="215">
        <v>5.28</v>
      </c>
      <c r="E211" s="213">
        <v>4.4000000000000004</v>
      </c>
      <c r="F211" s="208"/>
      <c r="G211" s="210"/>
      <c r="H211" s="208"/>
      <c r="I211" s="208"/>
      <c r="J211" s="210"/>
      <c r="K211" s="209"/>
    </row>
    <row r="212" spans="1:11" ht="15" customHeight="1" x14ac:dyDescent="0.2">
      <c r="A212" s="266"/>
      <c r="B212" s="188" t="s">
        <v>29</v>
      </c>
      <c r="C212" s="216"/>
      <c r="D212" s="215">
        <v>8.8000000000000007</v>
      </c>
      <c r="E212" s="213">
        <v>8.8000000000000007</v>
      </c>
      <c r="F212" s="208"/>
      <c r="G212" s="210"/>
      <c r="H212" s="208"/>
      <c r="I212" s="208"/>
      <c r="J212" s="195"/>
      <c r="K212" s="209"/>
    </row>
    <row r="213" spans="1:11" ht="15" customHeight="1" x14ac:dyDescent="0.2">
      <c r="A213" s="266"/>
      <c r="B213" s="188" t="s">
        <v>73</v>
      </c>
      <c r="C213" s="216"/>
      <c r="D213" s="215">
        <v>4.4000000000000004</v>
      </c>
      <c r="E213" s="213">
        <v>4.4000000000000004</v>
      </c>
      <c r="F213" s="208"/>
      <c r="G213" s="210"/>
      <c r="H213" s="208"/>
      <c r="I213" s="208"/>
      <c r="J213" s="195"/>
      <c r="K213" s="209"/>
    </row>
    <row r="214" spans="1:11" ht="15" customHeight="1" x14ac:dyDescent="0.2">
      <c r="A214" s="266"/>
      <c r="B214" s="188" t="s">
        <v>31</v>
      </c>
      <c r="C214" s="216"/>
      <c r="D214" s="215">
        <v>4.4000000000000004</v>
      </c>
      <c r="E214" s="277">
        <v>4.4000000000000004</v>
      </c>
      <c r="F214" s="208"/>
      <c r="G214" s="210"/>
      <c r="H214" s="208"/>
      <c r="I214" s="208"/>
      <c r="J214" s="195"/>
      <c r="K214" s="209"/>
    </row>
    <row r="215" spans="1:11" ht="16.5" customHeight="1" x14ac:dyDescent="0.2">
      <c r="A215" s="266"/>
      <c r="B215" s="188" t="s">
        <v>51</v>
      </c>
      <c r="C215" s="216"/>
      <c r="D215" s="215">
        <v>4.4000000000000004</v>
      </c>
      <c r="E215" s="213">
        <v>4.4000000000000004</v>
      </c>
      <c r="F215" s="208"/>
      <c r="G215" s="210"/>
      <c r="H215" s="208"/>
      <c r="I215" s="208"/>
      <c r="J215" s="195"/>
      <c r="K215" s="209"/>
    </row>
    <row r="216" spans="1:11" ht="15" customHeight="1" x14ac:dyDescent="0.2">
      <c r="A216" s="266"/>
      <c r="B216" s="211" t="s">
        <v>238</v>
      </c>
      <c r="C216" s="216"/>
      <c r="D216" s="215">
        <v>0.55000000000000004</v>
      </c>
      <c r="E216" s="213">
        <v>0.55000000000000004</v>
      </c>
      <c r="F216" s="208"/>
      <c r="G216" s="210"/>
      <c r="H216" s="208"/>
      <c r="I216" s="208"/>
      <c r="J216" s="195"/>
      <c r="K216" s="209"/>
    </row>
    <row r="217" spans="1:11" ht="15" customHeight="1" x14ac:dyDescent="0.2">
      <c r="A217" s="188"/>
      <c r="B217" s="188" t="s">
        <v>465</v>
      </c>
      <c r="C217" s="214"/>
      <c r="D217" s="210"/>
      <c r="E217" s="208">
        <v>20</v>
      </c>
      <c r="F217" s="208"/>
      <c r="G217" s="210"/>
      <c r="H217" s="208"/>
      <c r="I217" s="208"/>
      <c r="J217" s="195"/>
      <c r="K217" s="209"/>
    </row>
    <row r="218" spans="1:11" ht="15" customHeight="1" x14ac:dyDescent="0.2">
      <c r="A218" s="188"/>
      <c r="B218" s="188" t="s">
        <v>466</v>
      </c>
      <c r="C218" s="214"/>
      <c r="D218" s="210">
        <v>5</v>
      </c>
      <c r="E218" s="208">
        <v>5</v>
      </c>
      <c r="F218" s="208"/>
      <c r="G218" s="210"/>
      <c r="H218" s="208"/>
      <c r="I218" s="208"/>
      <c r="J218" s="195"/>
      <c r="K218" s="209"/>
    </row>
    <row r="219" spans="1:11" ht="15" customHeight="1" x14ac:dyDescent="0.2">
      <c r="A219" s="188"/>
      <c r="B219" s="188" t="s">
        <v>62</v>
      </c>
      <c r="C219" s="214"/>
      <c r="D219" s="210">
        <v>1</v>
      </c>
      <c r="E219" s="208">
        <v>1</v>
      </c>
      <c r="F219" s="208"/>
      <c r="G219" s="210"/>
      <c r="H219" s="208"/>
      <c r="I219" s="208"/>
      <c r="J219" s="195"/>
      <c r="K219" s="209"/>
    </row>
    <row r="220" spans="1:11" ht="15" customHeight="1" x14ac:dyDescent="0.2">
      <c r="A220" s="188"/>
      <c r="B220" s="188" t="s">
        <v>467</v>
      </c>
      <c r="C220" s="214"/>
      <c r="D220" s="210">
        <v>1</v>
      </c>
      <c r="E220" s="208">
        <v>1</v>
      </c>
      <c r="F220" s="208"/>
      <c r="G220" s="210"/>
      <c r="H220" s="208"/>
      <c r="I220" s="208"/>
      <c r="J220" s="195"/>
      <c r="K220" s="209"/>
    </row>
    <row r="221" spans="1:11" ht="15" customHeight="1" x14ac:dyDescent="0.2">
      <c r="A221" s="188"/>
      <c r="B221" s="188" t="s">
        <v>67</v>
      </c>
      <c r="C221" s="214"/>
      <c r="D221" s="210">
        <v>16</v>
      </c>
      <c r="E221" s="208">
        <v>16</v>
      </c>
      <c r="F221" s="208"/>
      <c r="G221" s="210"/>
      <c r="H221" s="208"/>
      <c r="I221" s="208"/>
      <c r="J221" s="195"/>
      <c r="K221" s="209"/>
    </row>
    <row r="222" spans="1:11" ht="30" customHeight="1" x14ac:dyDescent="0.2">
      <c r="A222" s="266" t="s">
        <v>79</v>
      </c>
      <c r="B222" s="188"/>
      <c r="C222" s="216" t="s">
        <v>348</v>
      </c>
      <c r="D222" s="235"/>
      <c r="E222" s="277"/>
      <c r="F222" s="208">
        <v>9.7500000000000003E-2</v>
      </c>
      <c r="G222" s="210">
        <v>2.0000000000000004E-2</v>
      </c>
      <c r="H222" s="208">
        <v>5.1681109445277373</v>
      </c>
      <c r="I222" s="208">
        <v>21.784932533733134</v>
      </c>
      <c r="J222" s="210">
        <v>2.02</v>
      </c>
      <c r="K222" s="209" t="s">
        <v>215</v>
      </c>
    </row>
    <row r="223" spans="1:11" ht="15" customHeight="1" x14ac:dyDescent="0.2">
      <c r="A223" s="266"/>
      <c r="B223" s="188" t="s">
        <v>276</v>
      </c>
      <c r="C223" s="216"/>
      <c r="D223" s="215">
        <v>0.8</v>
      </c>
      <c r="E223" s="213">
        <v>0.8</v>
      </c>
      <c r="F223" s="208"/>
      <c r="G223" s="210"/>
      <c r="H223" s="208"/>
      <c r="I223" s="208"/>
      <c r="J223" s="210"/>
      <c r="K223" s="209"/>
    </row>
    <row r="224" spans="1:11" ht="15" customHeight="1" x14ac:dyDescent="0.2">
      <c r="A224" s="266"/>
      <c r="B224" s="188" t="s">
        <v>29</v>
      </c>
      <c r="C224" s="216"/>
      <c r="D224" s="215">
        <v>5</v>
      </c>
      <c r="E224" s="213">
        <v>5</v>
      </c>
      <c r="F224" s="208"/>
      <c r="G224" s="210"/>
      <c r="H224" s="208"/>
      <c r="I224" s="208"/>
      <c r="J224" s="210"/>
      <c r="K224" s="209"/>
    </row>
    <row r="225" spans="1:11" ht="15" customHeight="1" x14ac:dyDescent="0.2">
      <c r="A225" s="266"/>
      <c r="B225" s="188" t="s">
        <v>81</v>
      </c>
      <c r="C225" s="216"/>
      <c r="D225" s="278">
        <v>5.55</v>
      </c>
      <c r="E225" s="213">
        <v>5</v>
      </c>
      <c r="F225" s="208"/>
      <c r="G225" s="210"/>
      <c r="H225" s="208"/>
      <c r="I225" s="208"/>
      <c r="J225" s="210"/>
      <c r="K225" s="209"/>
    </row>
    <row r="226" spans="1:11" ht="15" customHeight="1" thickBot="1" x14ac:dyDescent="0.25">
      <c r="A226" s="266"/>
      <c r="B226" s="188" t="s">
        <v>28</v>
      </c>
      <c r="C226" s="216"/>
      <c r="D226" s="236">
        <v>150</v>
      </c>
      <c r="E226" s="277">
        <v>150</v>
      </c>
      <c r="F226" s="208"/>
      <c r="G226" s="210"/>
      <c r="H226" s="208"/>
      <c r="I226" s="208"/>
      <c r="J226" s="210"/>
      <c r="K226" s="209"/>
    </row>
    <row r="227" spans="1:11" ht="15.75" customHeight="1" thickBot="1" x14ac:dyDescent="0.25">
      <c r="A227" s="1077" t="s">
        <v>39</v>
      </c>
      <c r="B227" s="254"/>
      <c r="C227" s="285">
        <v>290</v>
      </c>
      <c r="D227" s="286"/>
      <c r="E227" s="257"/>
      <c r="F227" s="258">
        <f>F208+F222</f>
        <v>8.2074999999999996</v>
      </c>
      <c r="G227" s="258">
        <f>G208+G222</f>
        <v>8.7678260869565232</v>
      </c>
      <c r="H227" s="258">
        <f t="shared" ref="H227:J227" si="2">H208+H222</f>
        <v>27.102023988006007</v>
      </c>
      <c r="I227" s="258">
        <f t="shared" si="2"/>
        <v>258.82841079460275</v>
      </c>
      <c r="J227" s="258">
        <f t="shared" si="2"/>
        <v>2.63</v>
      </c>
      <c r="K227" s="224"/>
    </row>
    <row r="228" spans="1:11" ht="15.75" customHeight="1" thickBot="1" x14ac:dyDescent="0.25">
      <c r="A228" s="1071" t="s">
        <v>63</v>
      </c>
      <c r="B228" s="259"/>
      <c r="C228" s="222">
        <f>C140+C144+C188+C206+C227</f>
        <v>1508</v>
      </c>
      <c r="D228" s="222"/>
      <c r="E228" s="222"/>
      <c r="F228" s="222">
        <f>F140+F144+F188+F206+F227</f>
        <v>42.998222373434956</v>
      </c>
      <c r="G228" s="222">
        <f>G140+G144+G188+G206+G227</f>
        <v>53.660094501177035</v>
      </c>
      <c r="H228" s="222">
        <f>H140+H144+H188+H206+H227</f>
        <v>191.48131655113153</v>
      </c>
      <c r="I228" s="222">
        <f>I140+I144+I188+I206+I227</f>
        <v>1467.96137354044</v>
      </c>
      <c r="J228" s="222">
        <f>J140+J144+J188+J206+J227</f>
        <v>24.722999999999999</v>
      </c>
      <c r="K228" s="272"/>
    </row>
    <row r="229" spans="1:11" ht="15" customHeight="1" x14ac:dyDescent="0.2">
      <c r="A229" s="178"/>
      <c r="B229" s="201"/>
      <c r="C229" s="261"/>
      <c r="D229" s="262"/>
      <c r="E229" s="231"/>
      <c r="F229" s="287"/>
      <c r="G229" s="287"/>
      <c r="H229" s="287"/>
      <c r="I229" s="287"/>
      <c r="J229" s="287"/>
      <c r="K229" s="183"/>
    </row>
    <row r="230" spans="1:11" ht="15.75" customHeight="1" thickBot="1" x14ac:dyDescent="0.25">
      <c r="A230" s="180" t="s">
        <v>82</v>
      </c>
      <c r="B230" s="178"/>
      <c r="C230" s="179"/>
      <c r="D230" s="180"/>
      <c r="E230" s="166"/>
      <c r="K230" s="179"/>
    </row>
    <row r="231" spans="1:11" ht="23.25" customHeight="1" x14ac:dyDescent="0.2">
      <c r="A231" s="1069" t="s">
        <v>5</v>
      </c>
      <c r="B231" s="183"/>
      <c r="C231" s="184" t="s">
        <v>6</v>
      </c>
      <c r="D231" s="288" t="s">
        <v>7</v>
      </c>
      <c r="E231" s="184" t="s">
        <v>7</v>
      </c>
      <c r="F231" s="1141" t="s">
        <v>8</v>
      </c>
      <c r="G231" s="1142"/>
      <c r="H231" s="1143"/>
      <c r="I231" s="186" t="s">
        <v>9</v>
      </c>
      <c r="J231" s="187" t="s">
        <v>10</v>
      </c>
      <c r="K231" s="184" t="s">
        <v>65</v>
      </c>
    </row>
    <row r="232" spans="1:11" ht="15.75" customHeight="1" thickBot="1" x14ac:dyDescent="0.25">
      <c r="A232" s="266" t="s">
        <v>12</v>
      </c>
      <c r="B232" s="188"/>
      <c r="C232" s="189" t="s">
        <v>13</v>
      </c>
      <c r="D232" s="289" t="s">
        <v>14</v>
      </c>
      <c r="E232" s="189" t="s">
        <v>14</v>
      </c>
      <c r="F232" s="193"/>
      <c r="G232" s="193"/>
      <c r="H232" s="193"/>
      <c r="I232" s="194" t="s">
        <v>133</v>
      </c>
      <c r="J232" s="195"/>
      <c r="K232" s="189" t="s">
        <v>66</v>
      </c>
    </row>
    <row r="233" spans="1:11" ht="15.75" customHeight="1" thickBot="1" x14ac:dyDescent="0.25">
      <c r="A233" s="266"/>
      <c r="B233" s="188"/>
      <c r="C233" s="189"/>
      <c r="D233" s="290" t="s">
        <v>16</v>
      </c>
      <c r="E233" s="197" t="s">
        <v>17</v>
      </c>
      <c r="F233" s="1049" t="s">
        <v>18</v>
      </c>
      <c r="G233" s="186" t="s">
        <v>19</v>
      </c>
      <c r="H233" s="1048" t="s">
        <v>20</v>
      </c>
      <c r="I233" s="186" t="s">
        <v>21</v>
      </c>
      <c r="J233" s="1047" t="s">
        <v>22</v>
      </c>
      <c r="K233" s="189"/>
    </row>
    <row r="234" spans="1:11" ht="15" customHeight="1" x14ac:dyDescent="0.2">
      <c r="A234" s="1069"/>
      <c r="B234" s="201" t="s">
        <v>23</v>
      </c>
      <c r="C234" s="226"/>
      <c r="D234" s="291"/>
      <c r="E234" s="292"/>
      <c r="F234" s="229"/>
      <c r="G234" s="204"/>
      <c r="H234" s="229"/>
      <c r="I234" s="204"/>
      <c r="J234" s="229"/>
      <c r="K234" s="202"/>
    </row>
    <row r="235" spans="1:11" ht="23.25" customHeight="1" x14ac:dyDescent="0.2">
      <c r="A235" s="266" t="s">
        <v>346</v>
      </c>
      <c r="B235" s="188"/>
      <c r="C235" s="189" t="s">
        <v>413</v>
      </c>
      <c r="D235" s="215"/>
      <c r="E235" s="214"/>
      <c r="F235" s="210">
        <v>5.3170000000000002</v>
      </c>
      <c r="G235" s="208">
        <v>5.5950000000000006</v>
      </c>
      <c r="H235" s="210">
        <v>35.506999999999998</v>
      </c>
      <c r="I235" s="208">
        <v>213.99999999999997</v>
      </c>
      <c r="J235" s="210">
        <v>0.67199999999999982</v>
      </c>
      <c r="K235" s="209" t="s">
        <v>139</v>
      </c>
    </row>
    <row r="236" spans="1:11" ht="15" customHeight="1" x14ac:dyDescent="0.2">
      <c r="A236" s="266"/>
      <c r="B236" s="188" t="s">
        <v>100</v>
      </c>
      <c r="C236" s="189"/>
      <c r="D236" s="215">
        <v>18</v>
      </c>
      <c r="E236" s="214">
        <v>18</v>
      </c>
      <c r="F236" s="215"/>
      <c r="G236" s="214"/>
      <c r="H236" s="215"/>
      <c r="I236" s="214"/>
      <c r="J236" s="215"/>
      <c r="K236" s="209"/>
    </row>
    <row r="237" spans="1:11" ht="15" customHeight="1" x14ac:dyDescent="0.2">
      <c r="A237" s="266"/>
      <c r="B237" s="188" t="s">
        <v>27</v>
      </c>
      <c r="C237" s="189"/>
      <c r="D237" s="215">
        <v>70</v>
      </c>
      <c r="E237" s="214">
        <v>70</v>
      </c>
      <c r="F237" s="215"/>
      <c r="G237" s="214"/>
      <c r="H237" s="215"/>
      <c r="I237" s="214"/>
      <c r="J237" s="215"/>
      <c r="K237" s="209"/>
    </row>
    <row r="238" spans="1:11" ht="15" customHeight="1" x14ac:dyDescent="0.2">
      <c r="A238" s="266"/>
      <c r="B238" s="188" t="s">
        <v>28</v>
      </c>
      <c r="C238" s="189"/>
      <c r="D238" s="215">
        <v>53</v>
      </c>
      <c r="E238" s="214">
        <v>53</v>
      </c>
      <c r="F238" s="215"/>
      <c r="G238" s="214"/>
      <c r="H238" s="215"/>
      <c r="I238" s="214"/>
      <c r="J238" s="215"/>
      <c r="K238" s="209"/>
    </row>
    <row r="239" spans="1:11" ht="15" customHeight="1" x14ac:dyDescent="0.2">
      <c r="A239" s="266"/>
      <c r="B239" s="188" t="s">
        <v>29</v>
      </c>
      <c r="C239" s="189"/>
      <c r="D239" s="215">
        <v>2</v>
      </c>
      <c r="E239" s="214">
        <v>2</v>
      </c>
      <c r="F239" s="215"/>
      <c r="G239" s="214"/>
      <c r="H239" s="215"/>
      <c r="I239" s="214"/>
      <c r="J239" s="215"/>
      <c r="K239" s="209"/>
    </row>
    <row r="240" spans="1:11" ht="15" customHeight="1" x14ac:dyDescent="0.2">
      <c r="A240" s="266"/>
      <c r="B240" s="211" t="s">
        <v>238</v>
      </c>
      <c r="C240" s="189"/>
      <c r="D240" s="215">
        <v>0.4</v>
      </c>
      <c r="E240" s="214">
        <v>0.4</v>
      </c>
      <c r="F240" s="215"/>
      <c r="G240" s="214"/>
      <c r="H240" s="215"/>
      <c r="I240" s="214"/>
      <c r="J240" s="215"/>
      <c r="K240" s="209"/>
    </row>
    <row r="241" spans="1:11" ht="15" customHeight="1" x14ac:dyDescent="0.2">
      <c r="A241" s="266"/>
      <c r="B241" s="188" t="s">
        <v>31</v>
      </c>
      <c r="C241" s="189"/>
      <c r="D241" s="215">
        <v>4</v>
      </c>
      <c r="E241" s="214">
        <v>4</v>
      </c>
      <c r="F241" s="215"/>
      <c r="G241" s="214"/>
      <c r="H241" s="215"/>
      <c r="I241" s="214"/>
      <c r="J241" s="215"/>
      <c r="K241" s="209"/>
    </row>
    <row r="242" spans="1:11" ht="23.25" customHeight="1" x14ac:dyDescent="0.2">
      <c r="A242" s="252" t="s">
        <v>85</v>
      </c>
      <c r="B242" s="253"/>
      <c r="C242" s="248" t="s">
        <v>414</v>
      </c>
      <c r="D242" s="293"/>
      <c r="E242" s="294"/>
      <c r="F242" s="249">
        <v>1.2919999999999998</v>
      </c>
      <c r="G242" s="250">
        <v>1.1475</v>
      </c>
      <c r="H242" s="249">
        <v>1.7884999999999995</v>
      </c>
      <c r="I242" s="250">
        <v>21.849999999999998</v>
      </c>
      <c r="J242" s="249">
        <v>1.1299999999999999</v>
      </c>
      <c r="K242" s="209" t="s">
        <v>216</v>
      </c>
    </row>
    <row r="243" spans="1:11" ht="15" customHeight="1" x14ac:dyDescent="0.2">
      <c r="A243" s="252"/>
      <c r="B243" s="188" t="s">
        <v>276</v>
      </c>
      <c r="C243" s="246"/>
      <c r="D243" s="247">
        <v>0.45</v>
      </c>
      <c r="E243" s="248">
        <v>0.45</v>
      </c>
      <c r="F243" s="249"/>
      <c r="G243" s="250"/>
      <c r="H243" s="249"/>
      <c r="I243" s="250"/>
      <c r="J243" s="249"/>
      <c r="K243" s="209"/>
    </row>
    <row r="244" spans="1:11" ht="15" customHeight="1" x14ac:dyDescent="0.2">
      <c r="A244" s="252"/>
      <c r="B244" s="253" t="s">
        <v>29</v>
      </c>
      <c r="C244" s="246"/>
      <c r="D244" s="247">
        <v>6</v>
      </c>
      <c r="E244" s="248">
        <v>6</v>
      </c>
      <c r="F244" s="249"/>
      <c r="G244" s="250"/>
      <c r="H244" s="249"/>
      <c r="I244" s="250"/>
      <c r="J244" s="249"/>
      <c r="K244" s="209"/>
    </row>
    <row r="245" spans="1:11" ht="15" customHeight="1" x14ac:dyDescent="0.2">
      <c r="A245" s="252"/>
      <c r="B245" s="253" t="s">
        <v>27</v>
      </c>
      <c r="C245" s="246"/>
      <c r="D245" s="247">
        <v>82</v>
      </c>
      <c r="E245" s="248">
        <v>80</v>
      </c>
      <c r="F245" s="249"/>
      <c r="G245" s="250"/>
      <c r="H245" s="249"/>
      <c r="I245" s="250"/>
      <c r="J245" s="249"/>
      <c r="K245" s="209"/>
    </row>
    <row r="246" spans="1:11" ht="15" customHeight="1" x14ac:dyDescent="0.2">
      <c r="A246" s="252"/>
      <c r="B246" s="253" t="s">
        <v>28</v>
      </c>
      <c r="C246" s="246"/>
      <c r="D246" s="247">
        <v>90</v>
      </c>
      <c r="E246" s="248">
        <v>90</v>
      </c>
      <c r="F246" s="249"/>
      <c r="G246" s="250"/>
      <c r="H246" s="249"/>
      <c r="I246" s="250"/>
      <c r="J246" s="249"/>
      <c r="K246" s="209"/>
    </row>
    <row r="247" spans="1:11" ht="23.25" customHeight="1" x14ac:dyDescent="0.2">
      <c r="A247" s="266" t="s">
        <v>35</v>
      </c>
      <c r="B247" s="188"/>
      <c r="C247" s="216" t="s">
        <v>135</v>
      </c>
      <c r="D247" s="217"/>
      <c r="E247" s="212"/>
      <c r="F247" s="207">
        <v>1.915</v>
      </c>
      <c r="G247" s="208">
        <v>4.3549999999999995</v>
      </c>
      <c r="H247" s="210">
        <v>12.920000000000002</v>
      </c>
      <c r="I247" s="208">
        <v>98.500000000000014</v>
      </c>
      <c r="J247" s="215"/>
      <c r="K247" s="209" t="s">
        <v>37</v>
      </c>
    </row>
    <row r="248" spans="1:11" ht="15" customHeight="1" x14ac:dyDescent="0.2">
      <c r="A248" s="266"/>
      <c r="B248" s="188" t="s">
        <v>38</v>
      </c>
      <c r="C248" s="189"/>
      <c r="D248" s="213">
        <v>25</v>
      </c>
      <c r="E248" s="214">
        <v>25</v>
      </c>
      <c r="F248" s="213"/>
      <c r="G248" s="214"/>
      <c r="H248" s="215"/>
      <c r="I248" s="214"/>
      <c r="J248" s="215"/>
      <c r="K248" s="209"/>
    </row>
    <row r="249" spans="1:11" ht="15" customHeight="1" thickBot="1" x14ac:dyDescent="0.25">
      <c r="A249" s="266"/>
      <c r="B249" s="188" t="s">
        <v>31</v>
      </c>
      <c r="C249" s="189"/>
      <c r="D249" s="213">
        <v>5</v>
      </c>
      <c r="E249" s="214">
        <v>5</v>
      </c>
      <c r="F249" s="213" t="s">
        <v>3</v>
      </c>
      <c r="G249" s="218"/>
      <c r="H249" s="215"/>
      <c r="I249" s="218"/>
      <c r="J249" s="215"/>
      <c r="K249" s="209"/>
    </row>
    <row r="250" spans="1:11" ht="15.75" customHeight="1" thickBot="1" x14ac:dyDescent="0.25">
      <c r="A250" s="1071" t="s">
        <v>39</v>
      </c>
      <c r="B250" s="219"/>
      <c r="C250" s="224">
        <v>350</v>
      </c>
      <c r="D250" s="241"/>
      <c r="E250" s="242"/>
      <c r="F250" s="222">
        <f>F235+F242+F247</f>
        <v>8.5240000000000009</v>
      </c>
      <c r="G250" s="222">
        <f>G235+G242+G247</f>
        <v>11.0975</v>
      </c>
      <c r="H250" s="222">
        <f>H235+H242+H247</f>
        <v>50.215499999999999</v>
      </c>
      <c r="I250" s="222">
        <f>I235+I242+I247</f>
        <v>334.34999999999997</v>
      </c>
      <c r="J250" s="222">
        <f>J235+J242+J247</f>
        <v>1.8019999999999996</v>
      </c>
      <c r="K250" s="223"/>
    </row>
    <row r="251" spans="1:11" ht="15" customHeight="1" x14ac:dyDescent="0.2">
      <c r="A251" s="266"/>
      <c r="B251" s="178" t="s">
        <v>40</v>
      </c>
      <c r="C251" s="226"/>
      <c r="D251" s="215"/>
      <c r="E251" s="214"/>
      <c r="F251" s="1048"/>
      <c r="G251" s="208"/>
      <c r="H251" s="1048"/>
      <c r="I251" s="208"/>
      <c r="J251" s="229"/>
      <c r="K251" s="209"/>
    </row>
    <row r="252" spans="1:11" ht="15" customHeight="1" x14ac:dyDescent="0.2">
      <c r="A252" s="266" t="s">
        <v>41</v>
      </c>
      <c r="B252" s="188"/>
      <c r="C252" s="189">
        <v>200</v>
      </c>
      <c r="D252" s="215">
        <v>200</v>
      </c>
      <c r="E252" s="214">
        <v>200</v>
      </c>
      <c r="F252" s="210">
        <v>1</v>
      </c>
      <c r="G252" s="208">
        <v>0</v>
      </c>
      <c r="H252" s="210">
        <v>20.2</v>
      </c>
      <c r="I252" s="208">
        <v>84.8</v>
      </c>
      <c r="J252" s="210">
        <v>4</v>
      </c>
      <c r="K252" s="208" t="s">
        <v>389</v>
      </c>
    </row>
    <row r="253" spans="1:11" ht="15.75" customHeight="1" thickBot="1" x14ac:dyDescent="0.25">
      <c r="A253" s="266" t="s">
        <v>170</v>
      </c>
      <c r="B253" s="188"/>
      <c r="C253" s="189"/>
      <c r="D253" s="215"/>
      <c r="E253" s="214"/>
      <c r="F253" s="215"/>
      <c r="G253" s="214"/>
      <c r="H253" s="215"/>
      <c r="I253" s="214"/>
      <c r="J253" s="215"/>
      <c r="K253" s="208"/>
    </row>
    <row r="254" spans="1:11" ht="15.75" customHeight="1" thickBot="1" x14ac:dyDescent="0.25">
      <c r="A254" s="1071" t="s">
        <v>39</v>
      </c>
      <c r="B254" s="219"/>
      <c r="C254" s="224">
        <v>200</v>
      </c>
      <c r="D254" s="241"/>
      <c r="E254" s="225"/>
      <c r="F254" s="295">
        <f>F252</f>
        <v>1</v>
      </c>
      <c r="G254" s="295">
        <f>G252</f>
        <v>0</v>
      </c>
      <c r="H254" s="295">
        <f>H252</f>
        <v>20.2</v>
      </c>
      <c r="I254" s="295">
        <f>I252</f>
        <v>84.8</v>
      </c>
      <c r="J254" s="295">
        <f>J252</f>
        <v>4</v>
      </c>
      <c r="K254" s="223"/>
    </row>
    <row r="255" spans="1:11" ht="15.75" customHeight="1" x14ac:dyDescent="0.2">
      <c r="A255" s="1069"/>
      <c r="B255" s="201" t="s">
        <v>42</v>
      </c>
      <c r="C255" s="226"/>
      <c r="D255" s="291"/>
      <c r="E255" s="228"/>
      <c r="F255" s="1048"/>
      <c r="G255" s="186"/>
      <c r="H255" s="1048"/>
      <c r="I255" s="186"/>
      <c r="J255" s="229"/>
      <c r="K255" s="230"/>
    </row>
    <row r="256" spans="1:11" s="1073" customFormat="1" ht="15" x14ac:dyDescent="0.25">
      <c r="A256" s="1082" t="s">
        <v>603</v>
      </c>
      <c r="B256" s="396"/>
      <c r="C256" s="397">
        <v>40</v>
      </c>
      <c r="D256" s="479"/>
      <c r="E256" s="397"/>
      <c r="F256" s="480">
        <v>0.44</v>
      </c>
      <c r="G256" s="399">
        <v>0.08</v>
      </c>
      <c r="H256" s="398">
        <v>1.52</v>
      </c>
      <c r="I256" s="399">
        <v>8.8000000000000007</v>
      </c>
      <c r="J256" s="480">
        <v>6.9999999999999991</v>
      </c>
      <c r="K256" s="400" t="s">
        <v>604</v>
      </c>
    </row>
    <row r="257" spans="1:11" s="1073" customFormat="1" ht="15" x14ac:dyDescent="0.25">
      <c r="A257" s="1082"/>
      <c r="B257" s="481" t="s">
        <v>605</v>
      </c>
      <c r="C257" s="399"/>
      <c r="D257" s="482">
        <v>40.799999999999997</v>
      </c>
      <c r="E257" s="483">
        <v>40</v>
      </c>
      <c r="F257" s="480"/>
      <c r="G257" s="399"/>
      <c r="H257" s="398"/>
      <c r="I257" s="399"/>
      <c r="J257" s="398"/>
      <c r="K257" s="400"/>
    </row>
    <row r="258" spans="1:11" ht="60.75" customHeight="1" x14ac:dyDescent="0.2">
      <c r="A258" s="417" t="s">
        <v>469</v>
      </c>
      <c r="B258" s="211"/>
      <c r="C258" s="296">
        <v>150</v>
      </c>
      <c r="D258" s="297"/>
      <c r="E258" s="298"/>
      <c r="F258" s="299">
        <v>1.1835</v>
      </c>
      <c r="G258" s="300">
        <v>1.6275000000000002</v>
      </c>
      <c r="H258" s="299">
        <v>7.267500000000001</v>
      </c>
      <c r="I258" s="300">
        <v>51.45000000000001</v>
      </c>
      <c r="J258" s="299">
        <v>4.95</v>
      </c>
      <c r="K258" s="301" t="s">
        <v>152</v>
      </c>
    </row>
    <row r="259" spans="1:11" ht="14.25" customHeight="1" x14ac:dyDescent="0.2">
      <c r="A259" s="266"/>
      <c r="B259" s="211" t="s">
        <v>242</v>
      </c>
      <c r="C259" s="298"/>
      <c r="D259" s="302">
        <v>9</v>
      </c>
      <c r="E259" s="296">
        <v>9</v>
      </c>
      <c r="F259" s="299"/>
      <c r="G259" s="300"/>
      <c r="H259" s="299"/>
      <c r="I259" s="300"/>
      <c r="J259" s="299"/>
      <c r="K259" s="301"/>
    </row>
    <row r="260" spans="1:11" ht="15" customHeight="1" x14ac:dyDescent="0.2">
      <c r="A260" s="266"/>
      <c r="B260" s="211" t="s">
        <v>144</v>
      </c>
      <c r="C260" s="298"/>
      <c r="D260" s="302">
        <v>60</v>
      </c>
      <c r="E260" s="296">
        <v>45</v>
      </c>
      <c r="F260" s="299"/>
      <c r="G260" s="300"/>
      <c r="H260" s="299"/>
      <c r="I260" s="300"/>
      <c r="J260" s="299"/>
      <c r="K260" s="301"/>
    </row>
    <row r="261" spans="1:11" ht="15" customHeight="1" x14ac:dyDescent="0.2">
      <c r="A261" s="266"/>
      <c r="B261" s="211" t="s">
        <v>48</v>
      </c>
      <c r="C261" s="298"/>
      <c r="D261" s="302">
        <v>7.5</v>
      </c>
      <c r="E261" s="296">
        <v>6</v>
      </c>
      <c r="F261" s="299"/>
      <c r="G261" s="300"/>
      <c r="H261" s="299"/>
      <c r="I261" s="300"/>
      <c r="J261" s="299"/>
      <c r="K261" s="301"/>
    </row>
    <row r="262" spans="1:11" ht="15" customHeight="1" x14ac:dyDescent="0.2">
      <c r="A262" s="266"/>
      <c r="B262" s="211" t="s">
        <v>43</v>
      </c>
      <c r="C262" s="298"/>
      <c r="D262" s="302">
        <v>7.14</v>
      </c>
      <c r="E262" s="296">
        <v>6</v>
      </c>
      <c r="F262" s="299"/>
      <c r="G262" s="300"/>
      <c r="H262" s="299"/>
      <c r="I262" s="300"/>
      <c r="J262" s="299"/>
      <c r="K262" s="301"/>
    </row>
    <row r="263" spans="1:11" ht="15" customHeight="1" x14ac:dyDescent="0.2">
      <c r="A263" s="266"/>
      <c r="B263" s="211" t="s">
        <v>49</v>
      </c>
      <c r="C263" s="298"/>
      <c r="D263" s="297">
        <v>1.5</v>
      </c>
      <c r="E263" s="296">
        <v>1.5</v>
      </c>
      <c r="F263" s="299"/>
      <c r="G263" s="300"/>
      <c r="H263" s="299"/>
      <c r="I263" s="300"/>
      <c r="J263" s="299"/>
      <c r="K263" s="301"/>
    </row>
    <row r="264" spans="1:11" ht="15" customHeight="1" x14ac:dyDescent="0.2">
      <c r="A264" s="266"/>
      <c r="B264" s="211" t="s">
        <v>238</v>
      </c>
      <c r="C264" s="298"/>
      <c r="D264" s="303">
        <v>0.5</v>
      </c>
      <c r="E264" s="304">
        <v>0.5</v>
      </c>
      <c r="F264" s="299"/>
      <c r="G264" s="300"/>
      <c r="H264" s="299"/>
      <c r="I264" s="300"/>
      <c r="J264" s="299"/>
      <c r="K264" s="301"/>
    </row>
    <row r="265" spans="1:11" ht="15" customHeight="1" x14ac:dyDescent="0.2">
      <c r="A265" s="266"/>
      <c r="B265" s="211" t="s">
        <v>159</v>
      </c>
      <c r="C265" s="298"/>
      <c r="D265" s="303">
        <v>105</v>
      </c>
      <c r="E265" s="304">
        <v>105</v>
      </c>
      <c r="F265" s="299"/>
      <c r="G265" s="300"/>
      <c r="H265" s="299"/>
      <c r="I265" s="300"/>
      <c r="J265" s="299"/>
      <c r="K265" s="301"/>
    </row>
    <row r="266" spans="1:11" s="1073" customFormat="1" ht="15" customHeight="1" x14ac:dyDescent="0.25">
      <c r="A266" s="484" t="s">
        <v>470</v>
      </c>
      <c r="B266" s="401"/>
      <c r="C266" s="467">
        <v>150</v>
      </c>
      <c r="D266" s="468"/>
      <c r="E266" s="469"/>
      <c r="F266" s="1060">
        <v>15.3</v>
      </c>
      <c r="G266" s="1056">
        <v>14.33</v>
      </c>
      <c r="H266" s="1060">
        <v>24.38</v>
      </c>
      <c r="I266" s="1056">
        <v>297</v>
      </c>
      <c r="J266" s="1056">
        <v>0.26</v>
      </c>
      <c r="K266" s="400" t="s">
        <v>217</v>
      </c>
    </row>
    <row r="267" spans="1:11" s="1073" customFormat="1" ht="15" customHeight="1" x14ac:dyDescent="0.25">
      <c r="A267" s="484"/>
      <c r="B267" s="401" t="s">
        <v>471</v>
      </c>
      <c r="C267" s="470"/>
      <c r="D267" s="1060">
        <v>38.4</v>
      </c>
      <c r="E267" s="469">
        <v>38.4</v>
      </c>
      <c r="F267" s="1060"/>
      <c r="G267" s="1056"/>
      <c r="H267" s="1060"/>
      <c r="I267" s="1056"/>
      <c r="J267" s="1056"/>
      <c r="K267" s="400"/>
    </row>
    <row r="268" spans="1:11" s="1073" customFormat="1" ht="15" customHeight="1" x14ac:dyDescent="0.25">
      <c r="A268" s="484"/>
      <c r="B268" s="401" t="s">
        <v>472</v>
      </c>
      <c r="C268" s="470"/>
      <c r="D268" s="1060"/>
      <c r="E268" s="469">
        <v>24</v>
      </c>
      <c r="F268" s="1060"/>
      <c r="G268" s="1056"/>
      <c r="H268" s="1060"/>
      <c r="I268" s="1056"/>
      <c r="J268" s="1056"/>
      <c r="K268" s="400"/>
    </row>
    <row r="269" spans="1:11" s="1073" customFormat="1" ht="15" customHeight="1" x14ac:dyDescent="0.25">
      <c r="A269" s="484"/>
      <c r="B269" s="401" t="s">
        <v>58</v>
      </c>
      <c r="C269" s="470"/>
      <c r="D269" s="468">
        <v>5</v>
      </c>
      <c r="E269" s="469">
        <v>5</v>
      </c>
      <c r="F269" s="1060"/>
      <c r="G269" s="1056"/>
      <c r="H269" s="1060"/>
      <c r="I269" s="1056"/>
      <c r="J269" s="1056"/>
      <c r="K269" s="400"/>
    </row>
    <row r="270" spans="1:11" s="1073" customFormat="1" ht="15" customHeight="1" x14ac:dyDescent="0.25">
      <c r="A270" s="484"/>
      <c r="B270" s="401" t="s">
        <v>43</v>
      </c>
      <c r="C270" s="470"/>
      <c r="D270" s="468">
        <v>8.93</v>
      </c>
      <c r="E270" s="469">
        <v>7.5</v>
      </c>
      <c r="F270" s="1060"/>
      <c r="G270" s="1056"/>
      <c r="H270" s="1060"/>
      <c r="I270" s="1056"/>
      <c r="J270" s="1056"/>
      <c r="K270" s="400"/>
    </row>
    <row r="271" spans="1:11" s="1073" customFormat="1" ht="15" customHeight="1" x14ac:dyDescent="0.25">
      <c r="A271" s="484"/>
      <c r="B271" s="401" t="s">
        <v>48</v>
      </c>
      <c r="C271" s="470"/>
      <c r="D271" s="468">
        <v>12.5</v>
      </c>
      <c r="E271" s="469">
        <v>10</v>
      </c>
      <c r="F271" s="1060"/>
      <c r="G271" s="1056"/>
      <c r="H271" s="1060"/>
      <c r="I271" s="1056"/>
      <c r="J271" s="1056"/>
      <c r="K271" s="400"/>
    </row>
    <row r="272" spans="1:11" s="1073" customFormat="1" ht="18.75" customHeight="1" x14ac:dyDescent="0.25">
      <c r="A272" s="484"/>
      <c r="B272" s="401" t="s">
        <v>25</v>
      </c>
      <c r="C272" s="470"/>
      <c r="D272" s="468">
        <v>32</v>
      </c>
      <c r="E272" s="469">
        <v>32</v>
      </c>
      <c r="F272" s="1059"/>
      <c r="G272" s="1056"/>
      <c r="H272" s="1060"/>
      <c r="I272" s="1056"/>
      <c r="J272" s="1056"/>
      <c r="K272" s="400"/>
    </row>
    <row r="273" spans="1:11" s="1073" customFormat="1" ht="15.75" customHeight="1" x14ac:dyDescent="0.25">
      <c r="A273" s="484"/>
      <c r="B273" s="401" t="s">
        <v>67</v>
      </c>
      <c r="C273" s="470"/>
      <c r="D273" s="468">
        <v>65</v>
      </c>
      <c r="E273" s="469">
        <v>65</v>
      </c>
      <c r="F273" s="1060"/>
      <c r="G273" s="1056"/>
      <c r="H273" s="1060"/>
      <c r="I273" s="1056"/>
      <c r="J273" s="1056"/>
      <c r="K273" s="400"/>
    </row>
    <row r="274" spans="1:11" s="1073" customFormat="1" ht="15.75" customHeight="1" x14ac:dyDescent="0.25">
      <c r="A274" s="484"/>
      <c r="B274" s="402" t="s">
        <v>238</v>
      </c>
      <c r="C274" s="470"/>
      <c r="D274" s="469">
        <v>0.5</v>
      </c>
      <c r="E274" s="469">
        <v>0.5</v>
      </c>
      <c r="F274" s="1059"/>
      <c r="G274" s="1056"/>
      <c r="H274" s="1060"/>
      <c r="I274" s="1056"/>
      <c r="J274" s="1056"/>
      <c r="K274" s="400"/>
    </row>
    <row r="275" spans="1:11" s="1073" customFormat="1" ht="24.75" customHeight="1" x14ac:dyDescent="0.25">
      <c r="A275" s="484"/>
      <c r="B275" s="401" t="s">
        <v>75</v>
      </c>
      <c r="C275" s="470"/>
      <c r="D275" s="468"/>
      <c r="E275" s="469">
        <v>126</v>
      </c>
      <c r="F275" s="1060"/>
      <c r="G275" s="1056"/>
      <c r="H275" s="1060"/>
      <c r="I275" s="1056"/>
      <c r="J275" s="1056"/>
      <c r="K275" s="400"/>
    </row>
    <row r="276" spans="1:11" ht="21.75" customHeight="1" x14ac:dyDescent="0.2">
      <c r="A276" s="266" t="s">
        <v>475</v>
      </c>
      <c r="B276" s="188"/>
      <c r="C276" s="214">
        <v>150</v>
      </c>
      <c r="D276" s="210"/>
      <c r="E276" s="208"/>
      <c r="F276" s="210">
        <v>0.24</v>
      </c>
      <c r="G276" s="250">
        <v>0.06</v>
      </c>
      <c r="H276" s="210">
        <v>21.149999999999995</v>
      </c>
      <c r="I276" s="208">
        <v>87.449999999999974</v>
      </c>
      <c r="J276" s="210">
        <v>2.0299999999999998</v>
      </c>
      <c r="K276" s="209" t="s">
        <v>477</v>
      </c>
    </row>
    <row r="277" spans="1:11" ht="23.25" customHeight="1" x14ac:dyDescent="0.2">
      <c r="A277" s="266"/>
      <c r="B277" s="188" t="s">
        <v>476</v>
      </c>
      <c r="C277" s="214"/>
      <c r="D277" s="235">
        <v>15</v>
      </c>
      <c r="E277" s="236">
        <v>15</v>
      </c>
      <c r="F277" s="210"/>
      <c r="G277" s="208"/>
      <c r="H277" s="210"/>
      <c r="I277" s="208"/>
      <c r="J277" s="299"/>
      <c r="K277" s="209"/>
    </row>
    <row r="278" spans="1:11" ht="15" customHeight="1" x14ac:dyDescent="0.2">
      <c r="A278" s="266"/>
      <c r="B278" s="188" t="s">
        <v>29</v>
      </c>
      <c r="C278" s="214"/>
      <c r="D278" s="237">
        <v>6.5</v>
      </c>
      <c r="E278" s="238">
        <v>6.5</v>
      </c>
      <c r="F278" s="210"/>
      <c r="G278" s="208"/>
      <c r="H278" s="210"/>
      <c r="I278" s="208"/>
      <c r="J278" s="299"/>
      <c r="K278" s="209"/>
    </row>
    <row r="279" spans="1:11" ht="15" customHeight="1" x14ac:dyDescent="0.2">
      <c r="A279" s="266"/>
      <c r="B279" s="188" t="s">
        <v>67</v>
      </c>
      <c r="C279" s="214"/>
      <c r="D279" s="210">
        <v>152</v>
      </c>
      <c r="E279" s="208">
        <v>152</v>
      </c>
      <c r="F279" s="210"/>
      <c r="G279" s="208"/>
      <c r="H279" s="210"/>
      <c r="I279" s="208"/>
      <c r="J279" s="299"/>
      <c r="K279" s="209"/>
    </row>
    <row r="280" spans="1:11" ht="37.5" customHeight="1" thickBot="1" x14ac:dyDescent="0.25">
      <c r="A280" s="266" t="s">
        <v>277</v>
      </c>
      <c r="B280" s="188"/>
      <c r="C280" s="214">
        <v>35</v>
      </c>
      <c r="D280" s="213">
        <v>35</v>
      </c>
      <c r="E280" s="214">
        <v>35</v>
      </c>
      <c r="F280" s="210">
        <v>2.31</v>
      </c>
      <c r="G280" s="239">
        <v>0.42</v>
      </c>
      <c r="H280" s="210">
        <v>13.860000000000001</v>
      </c>
      <c r="I280" s="239">
        <v>69.3</v>
      </c>
      <c r="J280" s="215"/>
      <c r="K280" s="240" t="s">
        <v>219</v>
      </c>
    </row>
    <row r="281" spans="1:11" ht="15.75" customHeight="1" thickBot="1" x14ac:dyDescent="0.25">
      <c r="A281" s="1071" t="s">
        <v>39</v>
      </c>
      <c r="B281" s="219"/>
      <c r="C281" s="224">
        <v>525</v>
      </c>
      <c r="D281" s="241"/>
      <c r="E281" s="242"/>
      <c r="F281" s="243">
        <f>F280+F276+F266+F258+F256</f>
        <v>19.473500000000001</v>
      </c>
      <c r="G281" s="243">
        <f t="shared" ref="G281:J281" si="3">G280+G276+G266+G258+G256</f>
        <v>16.517499999999998</v>
      </c>
      <c r="H281" s="243">
        <f t="shared" si="3"/>
        <v>68.177499999999995</v>
      </c>
      <c r="I281" s="243">
        <f t="shared" si="3"/>
        <v>514</v>
      </c>
      <c r="J281" s="243">
        <f t="shared" si="3"/>
        <v>14.239999999999998</v>
      </c>
      <c r="K281" s="223"/>
    </row>
    <row r="282" spans="1:11" ht="17.25" customHeight="1" x14ac:dyDescent="0.2">
      <c r="A282" s="266"/>
      <c r="B282" s="244" t="s">
        <v>450</v>
      </c>
      <c r="C282" s="214"/>
      <c r="D282" s="215"/>
      <c r="E282" s="214"/>
      <c r="F282" s="215"/>
      <c r="G282" s="226"/>
      <c r="H282" s="215"/>
      <c r="I282" s="226"/>
      <c r="J282" s="215"/>
      <c r="K282" s="209"/>
    </row>
    <row r="283" spans="1:11" ht="12.75" customHeight="1" x14ac:dyDescent="0.2">
      <c r="A283" s="266" t="s">
        <v>231</v>
      </c>
      <c r="B283" s="188"/>
      <c r="C283" s="214">
        <v>150</v>
      </c>
      <c r="D283" s="215">
        <v>158</v>
      </c>
      <c r="E283" s="214">
        <v>150</v>
      </c>
      <c r="F283" s="249">
        <v>4.3499999999999996</v>
      </c>
      <c r="G283" s="250">
        <v>3.75</v>
      </c>
      <c r="H283" s="249">
        <v>7.2</v>
      </c>
      <c r="I283" s="250">
        <v>80.25</v>
      </c>
      <c r="J283" s="249">
        <v>1.95</v>
      </c>
      <c r="K283" s="209" t="s">
        <v>234</v>
      </c>
    </row>
    <row r="284" spans="1:11" ht="14.25" customHeight="1" x14ac:dyDescent="0.2">
      <c r="A284" s="188" t="s">
        <v>232</v>
      </c>
      <c r="B284" s="188" t="s">
        <v>187</v>
      </c>
      <c r="C284" s="214"/>
      <c r="D284" s="215"/>
      <c r="E284" s="214"/>
      <c r="F284" s="215"/>
      <c r="G284" s="214"/>
      <c r="H284" s="215"/>
      <c r="I284" s="214"/>
      <c r="J284" s="215"/>
      <c r="K284" s="209"/>
    </row>
    <row r="285" spans="1:11" ht="30" customHeight="1" thickBot="1" x14ac:dyDescent="0.25">
      <c r="A285" s="266" t="s">
        <v>240</v>
      </c>
      <c r="B285" s="211" t="s">
        <v>56</v>
      </c>
      <c r="C285" s="214">
        <v>20</v>
      </c>
      <c r="D285" s="210">
        <v>20</v>
      </c>
      <c r="E285" s="208">
        <v>20</v>
      </c>
      <c r="F285" s="210">
        <v>1.5</v>
      </c>
      <c r="G285" s="208">
        <v>1.9600000000000002</v>
      </c>
      <c r="H285" s="210">
        <v>14.88</v>
      </c>
      <c r="I285" s="208">
        <v>83.399999999999991</v>
      </c>
      <c r="J285" s="210"/>
      <c r="K285" s="209" t="s">
        <v>221</v>
      </c>
    </row>
    <row r="286" spans="1:11" ht="14.25" customHeight="1" thickBot="1" x14ac:dyDescent="0.25">
      <c r="A286" s="1083" t="s">
        <v>39</v>
      </c>
      <c r="B286" s="219"/>
      <c r="C286" s="315">
        <v>170</v>
      </c>
      <c r="D286" s="316"/>
      <c r="E286" s="315"/>
      <c r="F286" s="317">
        <f>F283+F285</f>
        <v>5.85</v>
      </c>
      <c r="G286" s="318">
        <f>G283+G285</f>
        <v>5.71</v>
      </c>
      <c r="H286" s="317">
        <f>H283+H285</f>
        <v>22.080000000000002</v>
      </c>
      <c r="I286" s="318">
        <f>I283+I285</f>
        <v>163.64999999999998</v>
      </c>
      <c r="J286" s="317">
        <f>J283+J285</f>
        <v>1.95</v>
      </c>
      <c r="K286" s="223"/>
    </row>
    <row r="287" spans="1:11" ht="14.25" customHeight="1" x14ac:dyDescent="0.2">
      <c r="A287" s="188"/>
      <c r="B287" s="244" t="s">
        <v>451</v>
      </c>
      <c r="C287" s="214"/>
      <c r="D287" s="215"/>
      <c r="E287" s="214"/>
      <c r="F287" s="215"/>
      <c r="G287" s="214"/>
      <c r="H287" s="215"/>
      <c r="I287" s="214"/>
      <c r="J287" s="215"/>
      <c r="K287" s="209"/>
    </row>
    <row r="288" spans="1:11" ht="22.5" customHeight="1" x14ac:dyDescent="0.2">
      <c r="A288" s="266" t="s">
        <v>327</v>
      </c>
      <c r="B288" s="188"/>
      <c r="C288" s="214">
        <v>60</v>
      </c>
      <c r="D288" s="210"/>
      <c r="E288" s="208"/>
      <c r="F288" s="210">
        <v>10.0566</v>
      </c>
      <c r="G288" s="208">
        <v>2.1185999999999998</v>
      </c>
      <c r="H288" s="210">
        <v>0.85439999999999994</v>
      </c>
      <c r="I288" s="208">
        <v>66</v>
      </c>
      <c r="J288" s="210">
        <v>0.996</v>
      </c>
      <c r="K288" s="209" t="s">
        <v>328</v>
      </c>
    </row>
    <row r="289" spans="1:11" ht="15" customHeight="1" x14ac:dyDescent="0.2">
      <c r="A289" s="266"/>
      <c r="B289" s="188" t="s">
        <v>148</v>
      </c>
      <c r="C289" s="214"/>
      <c r="D289" s="210">
        <v>61.2</v>
      </c>
      <c r="E289" s="208">
        <v>45</v>
      </c>
      <c r="F289" s="210"/>
      <c r="G289" s="208"/>
      <c r="H289" s="210"/>
      <c r="I289" s="208"/>
      <c r="J289" s="210"/>
      <c r="K289" s="209"/>
    </row>
    <row r="290" spans="1:11" ht="15" customHeight="1" x14ac:dyDescent="0.2">
      <c r="A290" s="266"/>
      <c r="B290" s="188" t="s">
        <v>339</v>
      </c>
      <c r="C290" s="214"/>
      <c r="D290" s="210">
        <v>47.25</v>
      </c>
      <c r="E290" s="208">
        <v>45</v>
      </c>
      <c r="F290" s="210"/>
      <c r="G290" s="208"/>
      <c r="H290" s="210"/>
      <c r="I290" s="208"/>
      <c r="J290" s="210"/>
      <c r="K290" s="209"/>
    </row>
    <row r="291" spans="1:11" ht="15" customHeight="1" x14ac:dyDescent="0.2">
      <c r="A291" s="266"/>
      <c r="B291" s="188" t="s">
        <v>323</v>
      </c>
      <c r="C291" s="214"/>
      <c r="D291" s="210">
        <v>9</v>
      </c>
      <c r="E291" s="208">
        <v>9</v>
      </c>
      <c r="F291" s="210"/>
      <c r="G291" s="208"/>
      <c r="H291" s="210"/>
      <c r="I291" s="208"/>
      <c r="J291" s="210"/>
      <c r="K291" s="209"/>
    </row>
    <row r="292" spans="1:11" ht="15" customHeight="1" x14ac:dyDescent="0.2">
      <c r="A292" s="266"/>
      <c r="B292" s="188" t="s">
        <v>246</v>
      </c>
      <c r="C292" s="214"/>
      <c r="D292" s="210">
        <v>7.2</v>
      </c>
      <c r="E292" s="208">
        <v>6</v>
      </c>
      <c r="F292" s="210"/>
      <c r="G292" s="208"/>
      <c r="H292" s="210"/>
      <c r="I292" s="208"/>
      <c r="J292" s="210"/>
      <c r="K292" s="209"/>
    </row>
    <row r="293" spans="1:11" ht="15" customHeight="1" x14ac:dyDescent="0.2">
      <c r="A293" s="266"/>
      <c r="B293" s="188" t="s">
        <v>58</v>
      </c>
      <c r="C293" s="214"/>
      <c r="D293" s="210">
        <v>2</v>
      </c>
      <c r="E293" s="208">
        <v>2</v>
      </c>
      <c r="F293" s="210"/>
      <c r="G293" s="208"/>
      <c r="H293" s="210"/>
      <c r="I293" s="208"/>
      <c r="J293" s="210"/>
      <c r="K293" s="209"/>
    </row>
    <row r="294" spans="1:11" ht="15" customHeight="1" x14ac:dyDescent="0.2">
      <c r="A294" s="266"/>
      <c r="B294" s="188" t="s">
        <v>238</v>
      </c>
      <c r="C294" s="214"/>
      <c r="D294" s="210">
        <v>0.1</v>
      </c>
      <c r="E294" s="208">
        <v>0.1</v>
      </c>
      <c r="F294" s="210"/>
      <c r="G294" s="208"/>
      <c r="H294" s="210"/>
      <c r="I294" s="208"/>
      <c r="J294" s="210"/>
      <c r="K294" s="209"/>
    </row>
    <row r="295" spans="1:11" ht="15" customHeight="1" x14ac:dyDescent="0.2">
      <c r="A295" s="266"/>
      <c r="B295" s="188" t="s">
        <v>147</v>
      </c>
      <c r="C295" s="214"/>
      <c r="D295" s="210">
        <v>9</v>
      </c>
      <c r="E295" s="208">
        <v>9</v>
      </c>
      <c r="F295" s="210"/>
      <c r="G295" s="208"/>
      <c r="H295" s="210"/>
      <c r="I295" s="208"/>
      <c r="J295" s="210"/>
      <c r="K295" s="209"/>
    </row>
    <row r="296" spans="1:11" ht="23.25" customHeight="1" x14ac:dyDescent="0.2">
      <c r="A296" s="266" t="s">
        <v>262</v>
      </c>
      <c r="B296" s="188"/>
      <c r="C296" s="214">
        <v>120</v>
      </c>
      <c r="D296" s="210"/>
      <c r="E296" s="208"/>
      <c r="F296" s="210">
        <v>2.6112000000000002</v>
      </c>
      <c r="G296" s="208">
        <v>10.070399999999999</v>
      </c>
      <c r="H296" s="210">
        <v>18.124799999999997</v>
      </c>
      <c r="I296" s="208">
        <v>172.79999999999998</v>
      </c>
      <c r="J296" s="210">
        <v>15.97</v>
      </c>
      <c r="K296" s="209" t="s">
        <v>260</v>
      </c>
    </row>
    <row r="297" spans="1:11" ht="15" customHeight="1" x14ac:dyDescent="0.2">
      <c r="A297" s="266"/>
      <c r="B297" s="188" t="s">
        <v>47</v>
      </c>
      <c r="C297" s="214"/>
      <c r="D297" s="210">
        <v>146.30000000000001</v>
      </c>
      <c r="E297" s="208">
        <v>110</v>
      </c>
      <c r="F297" s="210"/>
      <c r="G297" s="208"/>
      <c r="H297" s="210"/>
      <c r="I297" s="208"/>
      <c r="J297" s="210"/>
      <c r="K297" s="209"/>
    </row>
    <row r="298" spans="1:11" ht="15" customHeight="1" x14ac:dyDescent="0.2">
      <c r="A298" s="266"/>
      <c r="B298" s="188" t="s">
        <v>140</v>
      </c>
      <c r="C298" s="214"/>
      <c r="D298" s="210">
        <v>4.5</v>
      </c>
      <c r="E298" s="208">
        <v>4.5</v>
      </c>
      <c r="F298" s="210"/>
      <c r="G298" s="208"/>
      <c r="H298" s="210"/>
      <c r="I298" s="208"/>
      <c r="J298" s="210"/>
      <c r="K298" s="209"/>
    </row>
    <row r="299" spans="1:11" ht="15" customHeight="1" x14ac:dyDescent="0.2">
      <c r="A299" s="266"/>
      <c r="B299" s="188" t="s">
        <v>43</v>
      </c>
      <c r="C299" s="214"/>
      <c r="D299" s="210">
        <v>7.2</v>
      </c>
      <c r="E299" s="208">
        <v>6</v>
      </c>
      <c r="F299" s="210"/>
      <c r="G299" s="208"/>
      <c r="H299" s="210"/>
      <c r="I299" s="208"/>
      <c r="J299" s="195"/>
      <c r="K299" s="209"/>
    </row>
    <row r="300" spans="1:11" ht="15" customHeight="1" x14ac:dyDescent="0.2">
      <c r="A300" s="266"/>
      <c r="B300" s="188" t="s">
        <v>48</v>
      </c>
      <c r="C300" s="214"/>
      <c r="D300" s="210">
        <v>10.63</v>
      </c>
      <c r="E300" s="208">
        <v>8.5</v>
      </c>
      <c r="F300" s="210"/>
      <c r="G300" s="208"/>
      <c r="H300" s="210"/>
      <c r="I300" s="208"/>
      <c r="J300" s="195"/>
      <c r="K300" s="209"/>
    </row>
    <row r="301" spans="1:11" ht="15" customHeight="1" x14ac:dyDescent="0.2">
      <c r="A301" s="266"/>
      <c r="B301" s="188" t="s">
        <v>238</v>
      </c>
      <c r="C301" s="214"/>
      <c r="D301" s="210">
        <v>0.34</v>
      </c>
      <c r="E301" s="208">
        <v>0.34</v>
      </c>
      <c r="F301" s="210"/>
      <c r="G301" s="208"/>
      <c r="H301" s="210"/>
      <c r="I301" s="208"/>
      <c r="J301" s="195"/>
      <c r="K301" s="209"/>
    </row>
    <row r="302" spans="1:11" ht="15" customHeight="1" x14ac:dyDescent="0.2">
      <c r="A302" s="266"/>
      <c r="B302" s="188" t="s">
        <v>261</v>
      </c>
      <c r="C302" s="214"/>
      <c r="D302" s="210"/>
      <c r="E302" s="208">
        <v>20</v>
      </c>
      <c r="F302" s="210"/>
      <c r="G302" s="208"/>
      <c r="H302" s="210"/>
      <c r="I302" s="208"/>
      <c r="J302" s="195"/>
      <c r="K302" s="209"/>
    </row>
    <row r="303" spans="1:11" ht="15" customHeight="1" x14ac:dyDescent="0.2">
      <c r="A303" s="266"/>
      <c r="B303" s="188" t="s">
        <v>89</v>
      </c>
      <c r="C303" s="214"/>
      <c r="D303" s="210">
        <v>5</v>
      </c>
      <c r="E303" s="208">
        <v>5</v>
      </c>
      <c r="F303" s="210"/>
      <c r="G303" s="208"/>
      <c r="H303" s="210"/>
      <c r="I303" s="208"/>
      <c r="J303" s="195"/>
      <c r="K303" s="209"/>
    </row>
    <row r="304" spans="1:11" ht="15" customHeight="1" x14ac:dyDescent="0.2">
      <c r="A304" s="266"/>
      <c r="B304" s="188" t="s">
        <v>54</v>
      </c>
      <c r="C304" s="214"/>
      <c r="D304" s="210">
        <v>1.5</v>
      </c>
      <c r="E304" s="208">
        <v>1.5</v>
      </c>
      <c r="F304" s="210"/>
      <c r="G304" s="208"/>
      <c r="H304" s="210"/>
      <c r="I304" s="208"/>
      <c r="J304" s="195"/>
      <c r="K304" s="209"/>
    </row>
    <row r="305" spans="1:11" ht="15" customHeight="1" x14ac:dyDescent="0.2">
      <c r="A305" s="266"/>
      <c r="B305" s="188" t="s">
        <v>67</v>
      </c>
      <c r="C305" s="214"/>
      <c r="D305" s="210">
        <v>15</v>
      </c>
      <c r="E305" s="208">
        <v>15</v>
      </c>
      <c r="F305" s="210"/>
      <c r="G305" s="208"/>
      <c r="H305" s="210"/>
      <c r="I305" s="208"/>
      <c r="J305" s="195"/>
      <c r="K305" s="209"/>
    </row>
    <row r="306" spans="1:11" ht="15" customHeight="1" x14ac:dyDescent="0.2">
      <c r="A306" s="266"/>
      <c r="B306" s="211" t="s">
        <v>238</v>
      </c>
      <c r="C306" s="214"/>
      <c r="D306" s="210">
        <v>0.16</v>
      </c>
      <c r="E306" s="208">
        <v>0.16</v>
      </c>
      <c r="F306" s="210"/>
      <c r="G306" s="208"/>
      <c r="H306" s="210"/>
      <c r="I306" s="208"/>
      <c r="J306" s="195"/>
      <c r="K306" s="209"/>
    </row>
    <row r="307" spans="1:11" ht="23.25" customHeight="1" x14ac:dyDescent="0.2">
      <c r="A307" s="266" t="s">
        <v>301</v>
      </c>
      <c r="B307" s="188"/>
      <c r="C307" s="214" t="s">
        <v>453</v>
      </c>
      <c r="D307" s="215"/>
      <c r="E307" s="214"/>
      <c r="F307" s="210">
        <v>6.9500000000000006E-2</v>
      </c>
      <c r="G307" s="208">
        <v>1.6E-2</v>
      </c>
      <c r="H307" s="210">
        <v>10.743</v>
      </c>
      <c r="I307" s="208">
        <v>43.335000000000001</v>
      </c>
      <c r="J307" s="210">
        <v>0.02</v>
      </c>
      <c r="K307" s="209" t="s">
        <v>298</v>
      </c>
    </row>
    <row r="308" spans="1:11" ht="14.25" customHeight="1" x14ac:dyDescent="0.2">
      <c r="A308" s="266"/>
      <c r="B308" s="188" t="s">
        <v>276</v>
      </c>
      <c r="C308" s="214"/>
      <c r="D308" s="215">
        <v>0.45</v>
      </c>
      <c r="E308" s="214">
        <v>0.45</v>
      </c>
      <c r="F308" s="215"/>
      <c r="G308" s="214"/>
      <c r="H308" s="215"/>
      <c r="I308" s="214"/>
      <c r="J308" s="215"/>
      <c r="K308" s="209"/>
    </row>
    <row r="309" spans="1:11" ht="15" customHeight="1" x14ac:dyDescent="0.2">
      <c r="A309" s="266"/>
      <c r="B309" s="188" t="s">
        <v>147</v>
      </c>
      <c r="C309" s="214"/>
      <c r="D309" s="215">
        <v>160</v>
      </c>
      <c r="E309" s="214">
        <v>160</v>
      </c>
      <c r="F309" s="215"/>
      <c r="G309" s="214"/>
      <c r="H309" s="215"/>
      <c r="I309" s="214"/>
      <c r="J309" s="215"/>
      <c r="K309" s="209"/>
    </row>
    <row r="310" spans="1:11" ht="17.25" customHeight="1" x14ac:dyDescent="0.2">
      <c r="A310" s="266"/>
      <c r="B310" s="188" t="s">
        <v>241</v>
      </c>
      <c r="C310" s="214"/>
      <c r="D310" s="215">
        <v>13.5</v>
      </c>
      <c r="E310" s="214">
        <v>13.5</v>
      </c>
      <c r="F310" s="215"/>
      <c r="G310" s="214"/>
      <c r="H310" s="215"/>
      <c r="I310" s="214"/>
      <c r="J310" s="215"/>
      <c r="K310" s="209"/>
    </row>
    <row r="311" spans="1:11" ht="41.25" customHeight="1" thickBot="1" x14ac:dyDescent="0.25">
      <c r="A311" s="266" t="s">
        <v>212</v>
      </c>
      <c r="B311" s="188"/>
      <c r="C311" s="214">
        <v>25</v>
      </c>
      <c r="D311" s="207">
        <v>25</v>
      </c>
      <c r="E311" s="239">
        <v>25</v>
      </c>
      <c r="F311" s="210">
        <v>1.9</v>
      </c>
      <c r="G311" s="239">
        <v>0.2</v>
      </c>
      <c r="H311" s="210">
        <v>12.3</v>
      </c>
      <c r="I311" s="239">
        <v>58.75</v>
      </c>
      <c r="J311" s="210">
        <v>0</v>
      </c>
      <c r="K311" s="240" t="s">
        <v>220</v>
      </c>
    </row>
    <row r="312" spans="1:11" ht="15.75" customHeight="1" thickBot="1" x14ac:dyDescent="0.25">
      <c r="A312" s="1077" t="s">
        <v>39</v>
      </c>
      <c r="B312" s="254"/>
      <c r="C312" s="285">
        <v>378.5</v>
      </c>
      <c r="D312" s="286"/>
      <c r="E312" s="257"/>
      <c r="F312" s="310">
        <f>F288+F296+F307+F311</f>
        <v>14.6373</v>
      </c>
      <c r="G312" s="255">
        <f>G288+G296+G307+G311</f>
        <v>12.404999999999999</v>
      </c>
      <c r="H312" s="310">
        <f>H288+H296+H307+H311</f>
        <v>42.022199999999998</v>
      </c>
      <c r="I312" s="310">
        <f t="shared" ref="I312:J312" si="4">I288+I296+I307+I311</f>
        <v>340.88499999999999</v>
      </c>
      <c r="J312" s="310">
        <f t="shared" si="4"/>
        <v>16.986000000000001</v>
      </c>
      <c r="K312" s="223"/>
    </row>
    <row r="313" spans="1:11" ht="15.75" customHeight="1" thickBot="1" x14ac:dyDescent="0.25">
      <c r="A313" s="1071" t="s">
        <v>63</v>
      </c>
      <c r="B313" s="259"/>
      <c r="C313" s="224">
        <f>C250+C254+C281+C286+C312</f>
        <v>1623.5</v>
      </c>
      <c r="D313" s="224"/>
      <c r="E313" s="224"/>
      <c r="F313" s="222">
        <f>F250+F254+F281+F286+F312</f>
        <v>49.484800000000007</v>
      </c>
      <c r="G313" s="222">
        <f>G250+G254+G281+G286+G312</f>
        <v>45.73</v>
      </c>
      <c r="H313" s="222">
        <f>H250+H254+H281+H286+H312</f>
        <v>202.6952</v>
      </c>
      <c r="I313" s="222">
        <f t="shared" ref="I313:J313" si="5">I250+I254+I281+I286+I312</f>
        <v>1437.6849999999999</v>
      </c>
      <c r="J313" s="222">
        <f t="shared" si="5"/>
        <v>38.977999999999994</v>
      </c>
      <c r="K313" s="223"/>
    </row>
    <row r="314" spans="1:11" ht="15" customHeight="1" x14ac:dyDescent="0.2">
      <c r="A314" s="178"/>
      <c r="B314" s="178"/>
      <c r="C314" s="261"/>
      <c r="D314" s="231"/>
      <c r="E314" s="231"/>
      <c r="F314" s="287"/>
      <c r="G314" s="287"/>
      <c r="H314" s="287"/>
      <c r="I314" s="287"/>
      <c r="J314" s="287"/>
      <c r="K314" s="183"/>
    </row>
    <row r="315" spans="1:11" ht="15.75" customHeight="1" thickBot="1" x14ac:dyDescent="0.25">
      <c r="A315" s="180" t="s">
        <v>92</v>
      </c>
      <c r="B315" s="180"/>
      <c r="C315" s="179"/>
      <c r="D315" s="180"/>
      <c r="E315" s="166"/>
      <c r="K315" s="179"/>
    </row>
    <row r="316" spans="1:11" ht="23.25" customHeight="1" x14ac:dyDescent="0.2">
      <c r="A316" s="1069" t="s">
        <v>5</v>
      </c>
      <c r="B316" s="183"/>
      <c r="C316" s="184" t="s">
        <v>6</v>
      </c>
      <c r="D316" s="263" t="s">
        <v>7</v>
      </c>
      <c r="E316" s="184" t="s">
        <v>7</v>
      </c>
      <c r="F316" s="1141" t="s">
        <v>8</v>
      </c>
      <c r="G316" s="1142"/>
      <c r="H316" s="1143"/>
      <c r="I316" s="186" t="s">
        <v>9</v>
      </c>
      <c r="J316" s="187" t="s">
        <v>10</v>
      </c>
      <c r="K316" s="184" t="s">
        <v>65</v>
      </c>
    </row>
    <row r="317" spans="1:11" ht="15.75" customHeight="1" thickBot="1" x14ac:dyDescent="0.25">
      <c r="A317" s="266" t="s">
        <v>12</v>
      </c>
      <c r="B317" s="188"/>
      <c r="C317" s="189" t="s">
        <v>13</v>
      </c>
      <c r="D317" s="191" t="s">
        <v>14</v>
      </c>
      <c r="E317" s="189" t="s">
        <v>14</v>
      </c>
      <c r="F317" s="192"/>
      <c r="G317" s="193"/>
      <c r="H317" s="193"/>
      <c r="I317" s="194" t="s">
        <v>133</v>
      </c>
      <c r="J317" s="195"/>
      <c r="K317" s="189" t="s">
        <v>66</v>
      </c>
    </row>
    <row r="318" spans="1:11" ht="15.75" customHeight="1" thickBot="1" x14ac:dyDescent="0.25">
      <c r="A318" s="1070"/>
      <c r="B318" s="196"/>
      <c r="C318" s="191"/>
      <c r="D318" s="311" t="s">
        <v>16</v>
      </c>
      <c r="E318" s="197" t="s">
        <v>17</v>
      </c>
      <c r="F318" s="198" t="s">
        <v>18</v>
      </c>
      <c r="G318" s="198" t="s">
        <v>19</v>
      </c>
      <c r="H318" s="199" t="s">
        <v>20</v>
      </c>
      <c r="I318" s="198" t="s">
        <v>21</v>
      </c>
      <c r="J318" s="200" t="s">
        <v>22</v>
      </c>
      <c r="K318" s="191"/>
    </row>
    <row r="319" spans="1:11" ht="15" customHeight="1" x14ac:dyDescent="0.2">
      <c r="A319" s="266"/>
      <c r="B319" s="201" t="s">
        <v>23</v>
      </c>
      <c r="C319" s="184"/>
      <c r="D319" s="289"/>
      <c r="E319" s="202"/>
      <c r="F319" s="229"/>
      <c r="G319" s="204"/>
      <c r="H319" s="229"/>
      <c r="I319" s="204"/>
      <c r="J319" s="229"/>
      <c r="K319" s="209"/>
    </row>
    <row r="320" spans="1:11" ht="23.25" customHeight="1" x14ac:dyDescent="0.2">
      <c r="A320" s="1084" t="s">
        <v>415</v>
      </c>
      <c r="B320" s="245"/>
      <c r="C320" s="246" t="s">
        <v>387</v>
      </c>
      <c r="D320" s="247"/>
      <c r="E320" s="248"/>
      <c r="F320" s="249">
        <v>3.0465520958083832</v>
      </c>
      <c r="G320" s="250">
        <v>6.11445868263473</v>
      </c>
      <c r="H320" s="249">
        <v>19.468122155688622</v>
      </c>
      <c r="I320" s="250">
        <v>145.06047904191615</v>
      </c>
      <c r="J320" s="249"/>
      <c r="K320" s="209" t="s">
        <v>416</v>
      </c>
    </row>
    <row r="321" spans="1:11" ht="15" customHeight="1" x14ac:dyDescent="0.2">
      <c r="A321" s="252"/>
      <c r="B321" s="188" t="s">
        <v>390</v>
      </c>
      <c r="C321" s="246"/>
      <c r="D321" s="247">
        <v>17.5</v>
      </c>
      <c r="E321" s="248">
        <v>17.5</v>
      </c>
      <c r="F321" s="249"/>
      <c r="G321" s="250"/>
      <c r="H321" s="249"/>
      <c r="I321" s="250"/>
      <c r="J321" s="249"/>
      <c r="K321" s="209"/>
    </row>
    <row r="322" spans="1:11" ht="15" customHeight="1" x14ac:dyDescent="0.2">
      <c r="A322" s="252"/>
      <c r="B322" s="245" t="s">
        <v>27</v>
      </c>
      <c r="C322" s="246"/>
      <c r="D322" s="247">
        <v>70</v>
      </c>
      <c r="E322" s="248">
        <v>70</v>
      </c>
      <c r="F322" s="249"/>
      <c r="G322" s="250"/>
      <c r="H322" s="249"/>
      <c r="I322" s="250"/>
      <c r="J322" s="249"/>
      <c r="K322" s="209"/>
    </row>
    <row r="323" spans="1:11" ht="15" customHeight="1" x14ac:dyDescent="0.2">
      <c r="A323" s="252"/>
      <c r="B323" s="245" t="s">
        <v>28</v>
      </c>
      <c r="C323" s="246"/>
      <c r="D323" s="247">
        <v>53</v>
      </c>
      <c r="E323" s="248">
        <v>53</v>
      </c>
      <c r="F323" s="249"/>
      <c r="G323" s="250"/>
      <c r="H323" s="249"/>
      <c r="I323" s="250"/>
      <c r="J323" s="249"/>
      <c r="K323" s="209"/>
    </row>
    <row r="324" spans="1:11" ht="15" customHeight="1" x14ac:dyDescent="0.2">
      <c r="A324" s="252"/>
      <c r="B324" s="245" t="s">
        <v>29</v>
      </c>
      <c r="C324" s="246"/>
      <c r="D324" s="247">
        <v>2</v>
      </c>
      <c r="E324" s="248">
        <v>2</v>
      </c>
      <c r="F324" s="249"/>
      <c r="G324" s="250"/>
      <c r="H324" s="249"/>
      <c r="I324" s="250"/>
      <c r="J324" s="249"/>
      <c r="K324" s="209"/>
    </row>
    <row r="325" spans="1:11" ht="15" customHeight="1" x14ac:dyDescent="0.2">
      <c r="A325" s="252"/>
      <c r="B325" s="245" t="s">
        <v>238</v>
      </c>
      <c r="C325" s="246"/>
      <c r="D325" s="247">
        <v>0.4</v>
      </c>
      <c r="E325" s="248">
        <v>0.4</v>
      </c>
      <c r="F325" s="249"/>
      <c r="G325" s="250"/>
      <c r="H325" s="249"/>
      <c r="I325" s="250"/>
      <c r="J325" s="249"/>
      <c r="K325" s="209"/>
    </row>
    <row r="326" spans="1:11" ht="15" customHeight="1" x14ac:dyDescent="0.2">
      <c r="A326" s="252"/>
      <c r="B326" s="245" t="s">
        <v>31</v>
      </c>
      <c r="C326" s="246"/>
      <c r="D326" s="247">
        <v>3</v>
      </c>
      <c r="E326" s="248">
        <v>3</v>
      </c>
      <c r="F326" s="249"/>
      <c r="G326" s="250"/>
      <c r="H326" s="249"/>
      <c r="I326" s="250"/>
      <c r="J326" s="249"/>
      <c r="K326" s="209"/>
    </row>
    <row r="327" spans="1:11" ht="23.25" customHeight="1" x14ac:dyDescent="0.2">
      <c r="A327" s="266" t="s">
        <v>32</v>
      </c>
      <c r="B327" s="188"/>
      <c r="C327" s="189">
        <v>180</v>
      </c>
      <c r="D327" s="212"/>
      <c r="E327" s="212"/>
      <c r="F327" s="210">
        <v>2.8494000000000002</v>
      </c>
      <c r="G327" s="208">
        <v>2.4102000000000001</v>
      </c>
      <c r="H327" s="210">
        <v>14.351400000000002</v>
      </c>
      <c r="I327" s="208">
        <v>90.54</v>
      </c>
      <c r="J327" s="215">
        <v>1.17</v>
      </c>
      <c r="K327" s="209" t="s">
        <v>33</v>
      </c>
    </row>
    <row r="328" spans="1:11" ht="15" customHeight="1" x14ac:dyDescent="0.2">
      <c r="A328" s="266"/>
      <c r="B328" s="188" t="s">
        <v>34</v>
      </c>
      <c r="C328" s="189"/>
      <c r="D328" s="214">
        <v>2.5</v>
      </c>
      <c r="E328" s="214">
        <v>2.5</v>
      </c>
      <c r="F328" s="215"/>
      <c r="G328" s="214"/>
      <c r="H328" s="215"/>
      <c r="I328" s="214"/>
      <c r="J328" s="215"/>
      <c r="K328" s="209"/>
    </row>
    <row r="329" spans="1:11" ht="15" customHeight="1" x14ac:dyDescent="0.2">
      <c r="A329" s="266"/>
      <c r="B329" s="188" t="s">
        <v>29</v>
      </c>
      <c r="C329" s="189"/>
      <c r="D329" s="214">
        <v>6</v>
      </c>
      <c r="E329" s="214">
        <v>6</v>
      </c>
      <c r="F329" s="215"/>
      <c r="G329" s="214"/>
      <c r="H329" s="215"/>
      <c r="I329" s="214"/>
      <c r="J329" s="215"/>
      <c r="K329" s="209"/>
    </row>
    <row r="330" spans="1:11" ht="15" customHeight="1" x14ac:dyDescent="0.2">
      <c r="A330" s="190"/>
      <c r="B330" s="188" t="s">
        <v>27</v>
      </c>
      <c r="C330" s="189"/>
      <c r="D330" s="214">
        <v>90</v>
      </c>
      <c r="E330" s="214">
        <v>90</v>
      </c>
      <c r="F330" s="215"/>
      <c r="G330" s="214"/>
      <c r="H330" s="215"/>
      <c r="I330" s="214"/>
      <c r="J330" s="215"/>
      <c r="K330" s="209"/>
    </row>
    <row r="331" spans="1:11" ht="15" customHeight="1" x14ac:dyDescent="0.2">
      <c r="A331" s="190"/>
      <c r="B331" s="188" t="s">
        <v>28</v>
      </c>
      <c r="C331" s="189"/>
      <c r="D331" s="213">
        <v>108</v>
      </c>
      <c r="E331" s="214">
        <v>108</v>
      </c>
      <c r="F331" s="215"/>
      <c r="G331" s="214"/>
      <c r="H331" s="215"/>
      <c r="I331" s="214"/>
      <c r="J331" s="215"/>
      <c r="K331" s="209"/>
    </row>
    <row r="332" spans="1:11" ht="29.25" customHeight="1" x14ac:dyDescent="0.2">
      <c r="A332" s="417" t="s">
        <v>350</v>
      </c>
      <c r="B332" s="188"/>
      <c r="C332" s="216" t="s">
        <v>351</v>
      </c>
      <c r="D332" s="188"/>
      <c r="E332" s="209"/>
      <c r="F332" s="210">
        <v>1.9750000000000001</v>
      </c>
      <c r="G332" s="208">
        <v>4.3749999999999991</v>
      </c>
      <c r="H332" s="210">
        <v>14.820000000000002</v>
      </c>
      <c r="I332" s="208">
        <v>106.70000000000002</v>
      </c>
      <c r="J332" s="210">
        <v>0.16</v>
      </c>
      <c r="K332" s="209"/>
    </row>
    <row r="333" spans="1:11" ht="15" customHeight="1" x14ac:dyDescent="0.2">
      <c r="A333" s="266"/>
      <c r="B333" s="188" t="s">
        <v>38</v>
      </c>
      <c r="C333" s="189"/>
      <c r="D333" s="289">
        <v>25</v>
      </c>
      <c r="E333" s="189">
        <v>25</v>
      </c>
      <c r="F333" s="210"/>
      <c r="G333" s="208"/>
      <c r="H333" s="210"/>
      <c r="I333" s="208"/>
      <c r="J333" s="210"/>
      <c r="K333" s="209"/>
    </row>
    <row r="334" spans="1:11" ht="15" customHeight="1" x14ac:dyDescent="0.2">
      <c r="A334" s="266"/>
      <c r="B334" s="188" t="s">
        <v>31</v>
      </c>
      <c r="C334" s="189"/>
      <c r="D334" s="289">
        <v>5</v>
      </c>
      <c r="E334" s="189">
        <v>5</v>
      </c>
      <c r="F334" s="210"/>
      <c r="G334" s="208"/>
      <c r="H334" s="210"/>
      <c r="I334" s="208"/>
      <c r="J334" s="210"/>
      <c r="K334" s="209"/>
    </row>
    <row r="335" spans="1:11" ht="15" customHeight="1" thickBot="1" x14ac:dyDescent="0.25">
      <c r="A335" s="266"/>
      <c r="B335" s="188" t="s">
        <v>269</v>
      </c>
      <c r="C335" s="189"/>
      <c r="D335" s="289">
        <v>10</v>
      </c>
      <c r="E335" s="189">
        <v>10</v>
      </c>
      <c r="F335" s="210" t="s">
        <v>3</v>
      </c>
      <c r="G335" s="239"/>
      <c r="H335" s="210"/>
      <c r="I335" s="239"/>
      <c r="J335" s="210"/>
      <c r="K335" s="209"/>
    </row>
    <row r="336" spans="1:11" ht="15.75" customHeight="1" thickBot="1" x14ac:dyDescent="0.25">
      <c r="A336" s="1071" t="s">
        <v>39</v>
      </c>
      <c r="B336" s="219"/>
      <c r="C336" s="224">
        <v>363</v>
      </c>
      <c r="D336" s="290"/>
      <c r="E336" s="197"/>
      <c r="F336" s="243">
        <f>F320+F327+F332</f>
        <v>7.8709520958083825</v>
      </c>
      <c r="G336" s="243">
        <f t="shared" ref="G336:J336" si="6">G320+G327+G332</f>
        <v>12.89965868263473</v>
      </c>
      <c r="H336" s="243">
        <f t="shared" si="6"/>
        <v>48.639522155688624</v>
      </c>
      <c r="I336" s="243">
        <f t="shared" si="6"/>
        <v>342.30047904191622</v>
      </c>
      <c r="J336" s="243">
        <f t="shared" si="6"/>
        <v>1.3299999999999998</v>
      </c>
      <c r="K336" s="223"/>
    </row>
    <row r="337" spans="1:11" ht="15" customHeight="1" x14ac:dyDescent="0.2">
      <c r="A337" s="266"/>
      <c r="B337" s="178" t="s">
        <v>40</v>
      </c>
      <c r="C337" s="216"/>
      <c r="D337" s="289"/>
      <c r="E337" s="189"/>
      <c r="F337" s="210"/>
      <c r="G337" s="208"/>
      <c r="H337" s="210"/>
      <c r="I337" s="208"/>
      <c r="J337" s="210"/>
      <c r="K337" s="209"/>
    </row>
    <row r="338" spans="1:11" ht="15" customHeight="1" x14ac:dyDescent="0.2">
      <c r="A338" s="252" t="s">
        <v>55</v>
      </c>
      <c r="B338" s="253"/>
      <c r="C338" s="248">
        <v>150</v>
      </c>
      <c r="D338" s="247">
        <v>150</v>
      </c>
      <c r="E338" s="248">
        <v>150</v>
      </c>
      <c r="F338" s="249">
        <v>1.35</v>
      </c>
      <c r="G338" s="250">
        <v>0.3</v>
      </c>
      <c r="H338" s="249">
        <v>12.149999999999999</v>
      </c>
      <c r="I338" s="250">
        <v>64.5</v>
      </c>
      <c r="J338" s="249">
        <v>90</v>
      </c>
      <c r="K338" s="209" t="s">
        <v>153</v>
      </c>
    </row>
    <row r="339" spans="1:11" ht="31.5" customHeight="1" thickBot="1" x14ac:dyDescent="0.25">
      <c r="A339" s="252" t="s">
        <v>437</v>
      </c>
      <c r="B339" s="245"/>
      <c r="C339" s="250"/>
      <c r="D339" s="247"/>
      <c r="E339" s="248"/>
      <c r="F339" s="249"/>
      <c r="G339" s="250"/>
      <c r="H339" s="249"/>
      <c r="I339" s="250"/>
      <c r="J339" s="251"/>
      <c r="K339" s="209" t="s">
        <v>154</v>
      </c>
    </row>
    <row r="340" spans="1:11" ht="15.75" customHeight="1" thickBot="1" x14ac:dyDescent="0.25">
      <c r="A340" s="1071" t="s">
        <v>39</v>
      </c>
      <c r="B340" s="219"/>
      <c r="C340" s="224">
        <v>150</v>
      </c>
      <c r="D340" s="241"/>
      <c r="E340" s="225"/>
      <c r="F340" s="243">
        <f>F338</f>
        <v>1.35</v>
      </c>
      <c r="G340" s="222">
        <f>G338</f>
        <v>0.3</v>
      </c>
      <c r="H340" s="243">
        <f>H338</f>
        <v>12.149999999999999</v>
      </c>
      <c r="I340" s="222">
        <f>I338</f>
        <v>64.5</v>
      </c>
      <c r="J340" s="243">
        <f>J338</f>
        <v>90</v>
      </c>
      <c r="K340" s="223"/>
    </row>
    <row r="341" spans="1:11" ht="15" customHeight="1" x14ac:dyDescent="0.2">
      <c r="A341" s="1085"/>
      <c r="B341" s="385" t="s">
        <v>42</v>
      </c>
      <c r="C341" s="184"/>
      <c r="D341" s="288"/>
      <c r="E341" s="202"/>
      <c r="F341" s="312"/>
      <c r="G341" s="313"/>
      <c r="H341" s="312"/>
      <c r="I341" s="313"/>
      <c r="J341" s="312"/>
      <c r="K341" s="202"/>
    </row>
    <row r="342" spans="1:11" ht="27" customHeight="1" x14ac:dyDescent="0.2">
      <c r="A342" s="1086" t="s">
        <v>478</v>
      </c>
      <c r="B342" s="279"/>
      <c r="C342" s="381">
        <v>40</v>
      </c>
      <c r="D342" s="382"/>
      <c r="E342" s="381"/>
      <c r="F342" s="383">
        <v>0.43639999999999995</v>
      </c>
      <c r="G342" s="384">
        <v>2.4300000000000002</v>
      </c>
      <c r="H342" s="383">
        <v>4.4800000000000004</v>
      </c>
      <c r="I342" s="384">
        <v>41.56</v>
      </c>
      <c r="J342" s="383">
        <v>2.58</v>
      </c>
      <c r="K342" s="381" t="s">
        <v>418</v>
      </c>
    </row>
    <row r="343" spans="1:11" ht="15" customHeight="1" x14ac:dyDescent="0.2">
      <c r="A343" s="1086"/>
      <c r="B343" s="279" t="s">
        <v>419</v>
      </c>
      <c r="C343" s="381"/>
      <c r="D343" s="382">
        <v>42.24</v>
      </c>
      <c r="E343" s="381">
        <v>33</v>
      </c>
      <c r="F343" s="383"/>
      <c r="G343" s="384"/>
      <c r="H343" s="383"/>
      <c r="I343" s="384"/>
      <c r="J343" s="383"/>
      <c r="K343" s="381"/>
    </row>
    <row r="344" spans="1:11" ht="15" customHeight="1" x14ac:dyDescent="0.2">
      <c r="A344" s="1086"/>
      <c r="B344" s="279" t="s">
        <v>235</v>
      </c>
      <c r="C344" s="381"/>
      <c r="D344" s="382">
        <v>7.9799999999999995</v>
      </c>
      <c r="E344" s="381">
        <v>7</v>
      </c>
      <c r="F344" s="383"/>
      <c r="G344" s="384"/>
      <c r="H344" s="383"/>
      <c r="I344" s="384"/>
      <c r="J344" s="383"/>
      <c r="K344" s="381"/>
    </row>
    <row r="345" spans="1:11" ht="15" customHeight="1" x14ac:dyDescent="0.2">
      <c r="A345" s="1086"/>
      <c r="B345" s="279" t="s">
        <v>140</v>
      </c>
      <c r="C345" s="381"/>
      <c r="D345" s="382">
        <v>2</v>
      </c>
      <c r="E345" s="381">
        <v>2</v>
      </c>
      <c r="F345" s="383"/>
      <c r="G345" s="384"/>
      <c r="H345" s="383"/>
      <c r="I345" s="384"/>
      <c r="J345" s="383"/>
      <c r="K345" s="381"/>
    </row>
    <row r="346" spans="1:11" ht="17.25" customHeight="1" x14ac:dyDescent="0.2">
      <c r="A346" s="266"/>
      <c r="B346" s="188"/>
      <c r="C346" s="214"/>
      <c r="D346" s="210"/>
      <c r="E346" s="208"/>
      <c r="F346" s="210"/>
      <c r="G346" s="208"/>
      <c r="H346" s="210"/>
      <c r="I346" s="208"/>
      <c r="J346" s="210"/>
      <c r="K346" s="208"/>
    </row>
    <row r="347" spans="1:11" ht="23.25" customHeight="1" x14ac:dyDescent="0.2">
      <c r="A347" s="1084" t="s">
        <v>479</v>
      </c>
      <c r="B347" s="188"/>
      <c r="C347" s="216" t="s">
        <v>97</v>
      </c>
      <c r="D347" s="235"/>
      <c r="E347" s="236"/>
      <c r="F347" s="299">
        <v>3.294</v>
      </c>
      <c r="G347" s="300">
        <v>3.16</v>
      </c>
      <c r="H347" s="299">
        <v>9.92</v>
      </c>
      <c r="I347" s="568">
        <v>88.95</v>
      </c>
      <c r="J347" s="299">
        <v>3.5</v>
      </c>
      <c r="K347" s="209" t="s">
        <v>202</v>
      </c>
    </row>
    <row r="348" spans="1:11" ht="15" customHeight="1" x14ac:dyDescent="0.2">
      <c r="A348" s="266"/>
      <c r="B348" s="188" t="s">
        <v>47</v>
      </c>
      <c r="C348" s="216"/>
      <c r="D348" s="215">
        <v>40.049999999999997</v>
      </c>
      <c r="E348" s="214">
        <v>30</v>
      </c>
      <c r="F348" s="210"/>
      <c r="G348" s="208"/>
      <c r="H348" s="210"/>
      <c r="I348" s="208"/>
      <c r="J348" s="195"/>
      <c r="K348" s="209"/>
    </row>
    <row r="349" spans="1:11" ht="15" customHeight="1" x14ac:dyDescent="0.2">
      <c r="A349" s="266"/>
      <c r="B349" s="188" t="s">
        <v>203</v>
      </c>
      <c r="C349" s="216"/>
      <c r="D349" s="215">
        <v>12.15</v>
      </c>
      <c r="E349" s="214">
        <v>12</v>
      </c>
      <c r="F349" s="210"/>
      <c r="G349" s="208"/>
      <c r="H349" s="210"/>
      <c r="I349" s="208"/>
      <c r="J349" s="195"/>
      <c r="K349" s="209"/>
    </row>
    <row r="350" spans="1:11" ht="15" customHeight="1" x14ac:dyDescent="0.2">
      <c r="A350" s="266"/>
      <c r="B350" s="188" t="s">
        <v>201</v>
      </c>
      <c r="C350" s="216"/>
      <c r="D350" s="215">
        <v>7.2</v>
      </c>
      <c r="E350" s="214">
        <v>6</v>
      </c>
      <c r="F350" s="210"/>
      <c r="G350" s="208"/>
      <c r="H350" s="210"/>
      <c r="I350" s="208"/>
      <c r="J350" s="195"/>
      <c r="K350" s="209"/>
    </row>
    <row r="351" spans="1:11" ht="15" customHeight="1" x14ac:dyDescent="0.2">
      <c r="A351" s="266"/>
      <c r="B351" s="188" t="s">
        <v>48</v>
      </c>
      <c r="C351" s="216"/>
      <c r="D351" s="215">
        <v>9.6</v>
      </c>
      <c r="E351" s="214">
        <v>7.5</v>
      </c>
      <c r="F351" s="210"/>
      <c r="G351" s="208"/>
      <c r="H351" s="210"/>
      <c r="I351" s="208"/>
      <c r="J351" s="195"/>
      <c r="K351" s="209"/>
    </row>
    <row r="352" spans="1:11" ht="15" customHeight="1" x14ac:dyDescent="0.2">
      <c r="A352" s="266"/>
      <c r="B352" s="188" t="s">
        <v>238</v>
      </c>
      <c r="C352" s="216"/>
      <c r="D352" s="215" t="s">
        <v>204</v>
      </c>
      <c r="E352" s="214">
        <v>0.15</v>
      </c>
      <c r="F352" s="210"/>
      <c r="G352" s="208"/>
      <c r="H352" s="210"/>
      <c r="I352" s="208"/>
      <c r="J352" s="195"/>
      <c r="K352" s="209"/>
    </row>
    <row r="353" spans="1:11" ht="15" customHeight="1" x14ac:dyDescent="0.2">
      <c r="A353" s="266"/>
      <c r="B353" s="211" t="s">
        <v>49</v>
      </c>
      <c r="C353" s="216"/>
      <c r="D353" s="215">
        <v>3</v>
      </c>
      <c r="E353" s="214">
        <v>3</v>
      </c>
      <c r="F353" s="210"/>
      <c r="G353" s="208"/>
      <c r="H353" s="210"/>
      <c r="I353" s="208"/>
      <c r="J353" s="195"/>
      <c r="K353" s="209"/>
    </row>
    <row r="354" spans="1:11" ht="15" customHeight="1" x14ac:dyDescent="0.2">
      <c r="A354" s="266"/>
      <c r="B354" s="188" t="s">
        <v>347</v>
      </c>
      <c r="C354" s="216"/>
      <c r="D354" s="215">
        <v>105</v>
      </c>
      <c r="E354" s="214">
        <v>105</v>
      </c>
      <c r="F354" s="210"/>
      <c r="G354" s="208"/>
      <c r="H354" s="210"/>
      <c r="I354" s="208"/>
      <c r="J354" s="195"/>
      <c r="K354" s="209"/>
    </row>
    <row r="355" spans="1:11" ht="23.25" customHeight="1" x14ac:dyDescent="0.2">
      <c r="A355" s="266" t="s">
        <v>160</v>
      </c>
      <c r="B355" s="188"/>
      <c r="C355" s="214">
        <v>150</v>
      </c>
      <c r="D355" s="215"/>
      <c r="E355" s="214"/>
      <c r="F355" s="210">
        <v>13.34</v>
      </c>
      <c r="G355" s="208">
        <v>10.37</v>
      </c>
      <c r="H355" s="210">
        <v>12.9</v>
      </c>
      <c r="I355" s="1056">
        <v>198</v>
      </c>
      <c r="J355" s="210">
        <v>8.7100000000000009</v>
      </c>
      <c r="K355" s="209" t="s">
        <v>161</v>
      </c>
    </row>
    <row r="356" spans="1:11" ht="15" customHeight="1" x14ac:dyDescent="0.2">
      <c r="A356" s="266"/>
      <c r="B356" s="211" t="s">
        <v>289</v>
      </c>
      <c r="C356" s="216"/>
      <c r="D356" s="215">
        <v>73</v>
      </c>
      <c r="E356" s="236">
        <v>69</v>
      </c>
      <c r="F356" s="210"/>
      <c r="G356" s="208"/>
      <c r="H356" s="210"/>
      <c r="I356" s="208"/>
      <c r="J356" s="210"/>
      <c r="K356" s="209"/>
    </row>
    <row r="357" spans="1:11" ht="28.5" customHeight="1" x14ac:dyDescent="0.2">
      <c r="A357" s="266"/>
      <c r="B357" s="188" t="s">
        <v>162</v>
      </c>
      <c r="C357" s="216"/>
      <c r="D357" s="215"/>
      <c r="E357" s="236">
        <v>30</v>
      </c>
      <c r="F357" s="210"/>
      <c r="G357" s="208"/>
      <c r="H357" s="210"/>
      <c r="I357" s="208"/>
      <c r="J357" s="210"/>
      <c r="K357" s="209"/>
    </row>
    <row r="358" spans="1:11" ht="18.75" customHeight="1" x14ac:dyDescent="0.2">
      <c r="A358" s="266"/>
      <c r="B358" s="188" t="s">
        <v>163</v>
      </c>
      <c r="C358" s="216"/>
      <c r="D358" s="215"/>
      <c r="E358" s="236"/>
      <c r="F358" s="210"/>
      <c r="G358" s="208"/>
      <c r="H358" s="210"/>
      <c r="I358" s="208"/>
      <c r="J358" s="210"/>
      <c r="K358" s="209" t="s">
        <v>151</v>
      </c>
    </row>
    <row r="359" spans="1:11" ht="15" customHeight="1" x14ac:dyDescent="0.2">
      <c r="A359" s="266"/>
      <c r="B359" s="188" t="s">
        <v>165</v>
      </c>
      <c r="C359" s="216"/>
      <c r="D359" s="235">
        <v>15</v>
      </c>
      <c r="E359" s="236">
        <v>15</v>
      </c>
      <c r="F359" s="210"/>
      <c r="G359" s="208"/>
      <c r="H359" s="210"/>
      <c r="I359" s="208"/>
      <c r="J359" s="210"/>
      <c r="K359" s="209"/>
    </row>
    <row r="360" spans="1:11" ht="15" customHeight="1" x14ac:dyDescent="0.2">
      <c r="A360" s="266"/>
      <c r="B360" s="188" t="s">
        <v>89</v>
      </c>
      <c r="C360" s="216"/>
      <c r="D360" s="235">
        <v>5</v>
      </c>
      <c r="E360" s="236">
        <v>5</v>
      </c>
      <c r="F360" s="210"/>
      <c r="G360" s="208"/>
      <c r="H360" s="210"/>
      <c r="I360" s="208"/>
      <c r="J360" s="210"/>
      <c r="K360" s="209"/>
    </row>
    <row r="361" spans="1:11" ht="15" customHeight="1" x14ac:dyDescent="0.2">
      <c r="A361" s="188"/>
      <c r="B361" s="188" t="s">
        <v>102</v>
      </c>
      <c r="C361" s="216"/>
      <c r="D361" s="215">
        <v>1.5</v>
      </c>
      <c r="E361" s="236">
        <v>1.5</v>
      </c>
      <c r="F361" s="210"/>
      <c r="G361" s="208"/>
      <c r="H361" s="210"/>
      <c r="I361" s="208"/>
      <c r="J361" s="210"/>
      <c r="K361" s="209"/>
    </row>
    <row r="362" spans="1:11" ht="15" customHeight="1" x14ac:dyDescent="0.2">
      <c r="A362" s="188"/>
      <c r="B362" s="211" t="s">
        <v>238</v>
      </c>
      <c r="C362" s="216"/>
      <c r="D362" s="215">
        <v>0.16</v>
      </c>
      <c r="E362" s="208">
        <v>0.16</v>
      </c>
      <c r="F362" s="210"/>
      <c r="G362" s="208"/>
      <c r="H362" s="210"/>
      <c r="I362" s="208"/>
      <c r="J362" s="210"/>
      <c r="K362" s="209"/>
    </row>
    <row r="363" spans="1:11" ht="15" customHeight="1" x14ac:dyDescent="0.2">
      <c r="A363" s="188"/>
      <c r="B363" s="188" t="s">
        <v>164</v>
      </c>
      <c r="C363" s="216"/>
      <c r="D363" s="215"/>
      <c r="E363" s="236">
        <v>20</v>
      </c>
      <c r="F363" s="210"/>
      <c r="G363" s="208"/>
      <c r="H363" s="210"/>
      <c r="I363" s="208"/>
      <c r="J363" s="210"/>
      <c r="K363" s="209"/>
    </row>
    <row r="364" spans="1:11" ht="15" customHeight="1" x14ac:dyDescent="0.2">
      <c r="A364" s="188"/>
      <c r="B364" s="188" t="s">
        <v>47</v>
      </c>
      <c r="C364" s="216"/>
      <c r="D364" s="215">
        <v>87.2</v>
      </c>
      <c r="E364" s="236">
        <v>65.599999999999994</v>
      </c>
      <c r="F364" s="210"/>
      <c r="G364" s="208"/>
      <c r="H364" s="210"/>
      <c r="I364" s="208"/>
      <c r="J364" s="210"/>
      <c r="K364" s="209"/>
    </row>
    <row r="365" spans="1:11" ht="15" customHeight="1" x14ac:dyDescent="0.2">
      <c r="A365" s="188"/>
      <c r="B365" s="188" t="s">
        <v>86</v>
      </c>
      <c r="C365" s="216"/>
      <c r="D365" s="235">
        <v>32</v>
      </c>
      <c r="E365" s="236">
        <v>25.6</v>
      </c>
      <c r="F365" s="210"/>
      <c r="G365" s="208"/>
      <c r="H365" s="210"/>
      <c r="I365" s="208"/>
      <c r="J365" s="210"/>
      <c r="K365" s="209"/>
    </row>
    <row r="366" spans="1:11" ht="15" customHeight="1" x14ac:dyDescent="0.2">
      <c r="A366" s="188"/>
      <c r="B366" s="188" t="s">
        <v>43</v>
      </c>
      <c r="C366" s="216"/>
      <c r="D366" s="215">
        <v>17.600000000000001</v>
      </c>
      <c r="E366" s="236">
        <v>14.4</v>
      </c>
      <c r="F366" s="210"/>
      <c r="G366" s="208"/>
      <c r="H366" s="210"/>
      <c r="I366" s="208"/>
      <c r="J366" s="210"/>
      <c r="K366" s="209"/>
    </row>
    <row r="367" spans="1:11" ht="15" customHeight="1" x14ac:dyDescent="0.2">
      <c r="A367" s="188"/>
      <c r="B367" s="188" t="s">
        <v>206</v>
      </c>
      <c r="C367" s="216"/>
      <c r="D367" s="215">
        <v>1.2</v>
      </c>
      <c r="E367" s="208">
        <v>1.2</v>
      </c>
      <c r="F367" s="210"/>
      <c r="G367" s="208"/>
      <c r="H367" s="210"/>
      <c r="I367" s="208"/>
      <c r="J367" s="210"/>
      <c r="K367" s="209"/>
    </row>
    <row r="368" spans="1:11" ht="10.5" customHeight="1" x14ac:dyDescent="0.2">
      <c r="A368" s="266"/>
      <c r="B368" s="211" t="s">
        <v>238</v>
      </c>
      <c r="C368" s="216"/>
      <c r="D368" s="215">
        <v>0.6</v>
      </c>
      <c r="E368" s="236">
        <v>0.6</v>
      </c>
      <c r="F368" s="210"/>
      <c r="G368" s="208"/>
      <c r="H368" s="210"/>
      <c r="I368" s="208"/>
      <c r="J368" s="210"/>
      <c r="K368" s="209"/>
    </row>
    <row r="369" spans="1:11" ht="15" customHeight="1" x14ac:dyDescent="0.2">
      <c r="A369" s="266"/>
      <c r="B369" s="188" t="s">
        <v>166</v>
      </c>
      <c r="C369" s="216"/>
      <c r="D369" s="215"/>
      <c r="E369" s="236">
        <v>120</v>
      </c>
      <c r="F369" s="210"/>
      <c r="G369" s="208"/>
      <c r="H369" s="210"/>
      <c r="I369" s="208"/>
      <c r="J369" s="210"/>
      <c r="K369" s="209"/>
    </row>
    <row r="370" spans="1:11" ht="15" customHeight="1" x14ac:dyDescent="0.2">
      <c r="A370" s="1074" t="s">
        <v>401</v>
      </c>
      <c r="B370" s="188"/>
      <c r="C370" s="214">
        <v>150</v>
      </c>
      <c r="D370" s="210"/>
      <c r="E370" s="207"/>
      <c r="F370" s="207">
        <v>0.5</v>
      </c>
      <c r="G370" s="208">
        <v>7.0000000000000007E-2</v>
      </c>
      <c r="H370" s="210">
        <v>24.01</v>
      </c>
      <c r="I370" s="1056">
        <v>99.6</v>
      </c>
      <c r="J370" s="215">
        <v>0.54</v>
      </c>
      <c r="K370" s="325" t="s">
        <v>402</v>
      </c>
    </row>
    <row r="371" spans="1:11" ht="15" customHeight="1" x14ac:dyDescent="0.2">
      <c r="A371" s="1075"/>
      <c r="B371" s="188" t="s">
        <v>403</v>
      </c>
      <c r="C371" s="214"/>
      <c r="D371" s="210">
        <v>12.75</v>
      </c>
      <c r="E371" s="207">
        <v>12.5</v>
      </c>
      <c r="F371" s="213"/>
      <c r="G371" s="214"/>
      <c r="H371" s="214"/>
      <c r="I371" s="214"/>
      <c r="J371" s="214"/>
      <c r="K371" s="209"/>
    </row>
    <row r="372" spans="1:11" ht="21.75" customHeight="1" x14ac:dyDescent="0.2">
      <c r="A372" s="1075"/>
      <c r="B372" s="253" t="s">
        <v>29</v>
      </c>
      <c r="C372" s="214"/>
      <c r="D372" s="210">
        <v>5</v>
      </c>
      <c r="E372" s="207">
        <v>5</v>
      </c>
      <c r="F372" s="213"/>
      <c r="G372" s="214"/>
      <c r="H372" s="215"/>
      <c r="I372" s="345"/>
      <c r="J372" s="215"/>
      <c r="K372" s="209"/>
    </row>
    <row r="373" spans="1:11" ht="15" customHeight="1" x14ac:dyDescent="0.2">
      <c r="A373" s="1075"/>
      <c r="B373" s="188" t="s">
        <v>67</v>
      </c>
      <c r="C373" s="214"/>
      <c r="D373" s="210">
        <v>152</v>
      </c>
      <c r="E373" s="207">
        <v>152</v>
      </c>
      <c r="F373" s="213"/>
      <c r="G373" s="214"/>
      <c r="H373" s="215"/>
      <c r="I373" s="345"/>
      <c r="J373" s="215"/>
      <c r="K373" s="209"/>
    </row>
    <row r="374" spans="1:11" ht="37.5" customHeight="1" thickBot="1" x14ac:dyDescent="0.25">
      <c r="A374" s="266" t="s">
        <v>277</v>
      </c>
      <c r="B374" s="188"/>
      <c r="C374" s="214">
        <v>35</v>
      </c>
      <c r="D374" s="213">
        <v>35</v>
      </c>
      <c r="E374" s="214">
        <v>35</v>
      </c>
      <c r="F374" s="210">
        <v>2.31</v>
      </c>
      <c r="G374" s="239">
        <v>0.42</v>
      </c>
      <c r="H374" s="210">
        <v>13.86</v>
      </c>
      <c r="I374" s="1057">
        <v>69.3</v>
      </c>
      <c r="J374" s="215"/>
      <c r="K374" s="240" t="s">
        <v>219</v>
      </c>
    </row>
    <row r="375" spans="1:11" ht="16.5" customHeight="1" thickBot="1" x14ac:dyDescent="0.25">
      <c r="A375" s="1071" t="s">
        <v>39</v>
      </c>
      <c r="B375" s="219"/>
      <c r="C375" s="224">
        <v>525</v>
      </c>
      <c r="D375" s="241"/>
      <c r="E375" s="242"/>
      <c r="F375" s="243">
        <f>F342+F347+F355+F370+F374</f>
        <v>19.880399999999998</v>
      </c>
      <c r="G375" s="243">
        <f t="shared" ref="G375:J375" si="7">G342+G347+G355+G370+G374</f>
        <v>16.45</v>
      </c>
      <c r="H375" s="243">
        <f t="shared" si="7"/>
        <v>65.17</v>
      </c>
      <c r="I375" s="243">
        <f t="shared" si="7"/>
        <v>497.41</v>
      </c>
      <c r="J375" s="243">
        <f t="shared" si="7"/>
        <v>15.330000000000002</v>
      </c>
      <c r="K375" s="223"/>
    </row>
    <row r="376" spans="1:11" ht="17.25" customHeight="1" x14ac:dyDescent="0.2">
      <c r="A376" s="188"/>
      <c r="B376" s="178" t="s">
        <v>450</v>
      </c>
      <c r="C376" s="214"/>
      <c r="D376" s="215"/>
      <c r="E376" s="214"/>
      <c r="F376" s="210"/>
      <c r="G376" s="208"/>
      <c r="H376" s="210"/>
      <c r="I376" s="186"/>
      <c r="J376" s="210"/>
      <c r="K376" s="209"/>
    </row>
    <row r="377" spans="1:11" ht="24" customHeight="1" x14ac:dyDescent="0.2">
      <c r="A377" s="266" t="s">
        <v>177</v>
      </c>
      <c r="B377" s="188"/>
      <c r="C377" s="214">
        <v>150</v>
      </c>
      <c r="D377" s="210"/>
      <c r="E377" s="208"/>
      <c r="F377" s="210">
        <v>4.5</v>
      </c>
      <c r="G377" s="208">
        <v>1.5</v>
      </c>
      <c r="H377" s="210">
        <v>6</v>
      </c>
      <c r="I377" s="208">
        <v>55.5</v>
      </c>
      <c r="J377" s="210">
        <v>1.2</v>
      </c>
      <c r="K377" s="209" t="s">
        <v>149</v>
      </c>
    </row>
    <row r="378" spans="1:11" ht="24.75" customHeight="1" x14ac:dyDescent="0.2">
      <c r="A378" s="188" t="s">
        <v>480</v>
      </c>
      <c r="B378" s="188" t="s">
        <v>184</v>
      </c>
      <c r="C378" s="214"/>
      <c r="D378" s="210">
        <v>152</v>
      </c>
      <c r="E378" s="208">
        <v>150</v>
      </c>
      <c r="F378" s="210"/>
      <c r="G378" s="208"/>
      <c r="H378" s="210"/>
      <c r="I378" s="208"/>
      <c r="J378" s="210"/>
      <c r="K378" s="209"/>
    </row>
    <row r="379" spans="1:11" ht="23.25" customHeight="1" x14ac:dyDescent="0.2">
      <c r="A379" s="266" t="s">
        <v>302</v>
      </c>
      <c r="B379" s="188"/>
      <c r="C379" s="214">
        <v>50</v>
      </c>
      <c r="D379" s="210"/>
      <c r="E379" s="208"/>
      <c r="F379" s="210">
        <v>3.7999999999999994</v>
      </c>
      <c r="G379" s="208">
        <v>2.5999999999999996</v>
      </c>
      <c r="H379" s="210">
        <v>24.458333333333329</v>
      </c>
      <c r="I379" s="208">
        <v>136.66666666666663</v>
      </c>
      <c r="J379" s="210">
        <v>0.15</v>
      </c>
      <c r="K379" s="209" t="s">
        <v>309</v>
      </c>
    </row>
    <row r="380" spans="1:11" ht="23.25" customHeight="1" x14ac:dyDescent="0.2">
      <c r="A380" s="266"/>
      <c r="B380" s="188" t="s">
        <v>54</v>
      </c>
      <c r="C380" s="214"/>
      <c r="D380" s="210">
        <v>30</v>
      </c>
      <c r="E380" s="208">
        <v>30</v>
      </c>
      <c r="F380" s="210"/>
      <c r="G380" s="208"/>
      <c r="H380" s="210"/>
      <c r="I380" s="208"/>
      <c r="J380" s="210"/>
      <c r="K380" s="209"/>
    </row>
    <row r="381" spans="1:11" ht="23.25" customHeight="1" x14ac:dyDescent="0.2">
      <c r="A381" s="266"/>
      <c r="B381" s="188" t="s">
        <v>303</v>
      </c>
      <c r="C381" s="214"/>
      <c r="D381" s="210">
        <v>1</v>
      </c>
      <c r="E381" s="208">
        <v>1</v>
      </c>
      <c r="F381" s="210"/>
      <c r="G381" s="208"/>
      <c r="H381" s="210"/>
      <c r="I381" s="208"/>
      <c r="J381" s="210"/>
      <c r="K381" s="209"/>
    </row>
    <row r="382" spans="1:11" ht="23.25" customHeight="1" x14ac:dyDescent="0.2">
      <c r="A382" s="266"/>
      <c r="B382" s="188" t="s">
        <v>304</v>
      </c>
      <c r="C382" s="214"/>
      <c r="D382" s="210">
        <v>3.9</v>
      </c>
      <c r="E382" s="208">
        <v>3.9</v>
      </c>
      <c r="F382" s="210"/>
      <c r="G382" s="208"/>
      <c r="H382" s="210"/>
      <c r="I382" s="208"/>
      <c r="J382" s="210"/>
      <c r="K382" s="209"/>
    </row>
    <row r="383" spans="1:11" ht="23.25" customHeight="1" x14ac:dyDescent="0.2">
      <c r="A383" s="266"/>
      <c r="B383" s="188" t="s">
        <v>58</v>
      </c>
      <c r="C383" s="214"/>
      <c r="D383" s="210">
        <v>1.4</v>
      </c>
      <c r="E383" s="208">
        <v>1.4</v>
      </c>
      <c r="F383" s="210"/>
      <c r="G383" s="208"/>
      <c r="H383" s="210"/>
      <c r="I383" s="208"/>
      <c r="J383" s="210"/>
      <c r="K383" s="209"/>
    </row>
    <row r="384" spans="1:11" ht="23.25" customHeight="1" x14ac:dyDescent="0.2">
      <c r="A384" s="266"/>
      <c r="B384" s="188" t="s">
        <v>305</v>
      </c>
      <c r="C384" s="214"/>
      <c r="D384" s="210">
        <v>2.88</v>
      </c>
      <c r="E384" s="208">
        <v>2.4</v>
      </c>
      <c r="F384" s="210"/>
      <c r="G384" s="208"/>
      <c r="H384" s="210"/>
      <c r="I384" s="208"/>
      <c r="J384" s="210"/>
      <c r="K384" s="209"/>
    </row>
    <row r="385" spans="1:11" ht="23.25" customHeight="1" x14ac:dyDescent="0.2">
      <c r="A385" s="266"/>
      <c r="B385" s="188" t="s">
        <v>306</v>
      </c>
      <c r="C385" s="214"/>
      <c r="D385" s="210">
        <v>0.25</v>
      </c>
      <c r="E385" s="208">
        <v>0.25</v>
      </c>
      <c r="F385" s="210"/>
      <c r="G385" s="208"/>
      <c r="H385" s="210"/>
      <c r="I385" s="208"/>
      <c r="J385" s="210"/>
      <c r="K385" s="209"/>
    </row>
    <row r="386" spans="1:11" ht="23.25" customHeight="1" x14ac:dyDescent="0.2">
      <c r="A386" s="266"/>
      <c r="B386" s="188" t="s">
        <v>27</v>
      </c>
      <c r="C386" s="214"/>
      <c r="D386" s="210">
        <v>13</v>
      </c>
      <c r="E386" s="208">
        <v>13</v>
      </c>
      <c r="F386" s="210"/>
      <c r="G386" s="208"/>
      <c r="H386" s="210"/>
      <c r="I386" s="208"/>
      <c r="J386" s="210"/>
      <c r="K386" s="209"/>
    </row>
    <row r="387" spans="1:11" ht="23.25" customHeight="1" x14ac:dyDescent="0.2">
      <c r="A387" s="266"/>
      <c r="B387" s="188" t="s">
        <v>300</v>
      </c>
      <c r="C387" s="214"/>
      <c r="D387" s="210">
        <v>0.35</v>
      </c>
      <c r="E387" s="208">
        <v>0.35</v>
      </c>
      <c r="F387" s="210"/>
      <c r="G387" s="208"/>
      <c r="H387" s="210"/>
      <c r="I387" s="208"/>
      <c r="J387" s="210"/>
      <c r="K387" s="209"/>
    </row>
    <row r="388" spans="1:11" ht="23.25" customHeight="1" x14ac:dyDescent="0.2">
      <c r="A388" s="266"/>
      <c r="B388" s="188" t="s">
        <v>28</v>
      </c>
      <c r="C388" s="214"/>
      <c r="D388" s="210">
        <v>11.8</v>
      </c>
      <c r="E388" s="208">
        <v>11.8</v>
      </c>
      <c r="F388" s="210"/>
      <c r="G388" s="208"/>
      <c r="H388" s="210"/>
      <c r="I388" s="208"/>
      <c r="J388" s="210"/>
      <c r="K388" s="209"/>
    </row>
    <row r="389" spans="1:11" ht="23.25" customHeight="1" x14ac:dyDescent="0.2">
      <c r="A389" s="266"/>
      <c r="B389" s="188" t="s">
        <v>46</v>
      </c>
      <c r="C389" s="214"/>
      <c r="D389" s="210"/>
      <c r="E389" s="208">
        <v>59</v>
      </c>
      <c r="F389" s="210"/>
      <c r="G389" s="208"/>
      <c r="H389" s="210"/>
      <c r="I389" s="208"/>
      <c r="J389" s="210"/>
      <c r="K389" s="209"/>
    </row>
    <row r="390" spans="1:11" ht="23.25" customHeight="1" x14ac:dyDescent="0.2">
      <c r="A390" s="266"/>
      <c r="B390" s="188" t="s">
        <v>307</v>
      </c>
      <c r="C390" s="214"/>
      <c r="D390" s="210">
        <v>1.44</v>
      </c>
      <c r="E390" s="208">
        <v>1.2</v>
      </c>
      <c r="F390" s="210"/>
      <c r="G390" s="208"/>
      <c r="H390" s="210"/>
      <c r="I390" s="208"/>
      <c r="J390" s="210"/>
      <c r="K390" s="209"/>
    </row>
    <row r="391" spans="1:11" ht="27.75" customHeight="1" thickBot="1" x14ac:dyDescent="0.25">
      <c r="A391" s="266"/>
      <c r="B391" s="188" t="s">
        <v>308</v>
      </c>
      <c r="C391" s="307"/>
      <c r="D391" s="210">
        <v>1</v>
      </c>
      <c r="E391" s="208">
        <v>1</v>
      </c>
      <c r="F391" s="210"/>
      <c r="G391" s="208"/>
      <c r="H391" s="210"/>
      <c r="I391" s="208"/>
      <c r="J391" s="210"/>
      <c r="K391" s="209"/>
    </row>
    <row r="392" spans="1:11" ht="14.25" customHeight="1" thickBot="1" x14ac:dyDescent="0.25">
      <c r="A392" s="1083" t="s">
        <v>39</v>
      </c>
      <c r="B392" s="219"/>
      <c r="C392" s="315">
        <v>200</v>
      </c>
      <c r="D392" s="199"/>
      <c r="E392" s="198"/>
      <c r="F392" s="317">
        <f>F377+F379</f>
        <v>8.2999999999999989</v>
      </c>
      <c r="G392" s="318">
        <f>G377+G379</f>
        <v>4.0999999999999996</v>
      </c>
      <c r="H392" s="317">
        <f>H377+H379</f>
        <v>30.458333333333329</v>
      </c>
      <c r="I392" s="318">
        <f>I377+I379</f>
        <v>192.16666666666663</v>
      </c>
      <c r="J392" s="317">
        <f>J377+J379</f>
        <v>1.3499999999999999</v>
      </c>
      <c r="K392" s="223"/>
    </row>
    <row r="393" spans="1:11" ht="17.25" customHeight="1" x14ac:dyDescent="0.2">
      <c r="A393" s="188"/>
      <c r="B393" s="244" t="s">
        <v>451</v>
      </c>
      <c r="C393" s="214"/>
      <c r="D393" s="210"/>
      <c r="E393" s="208"/>
      <c r="F393" s="210"/>
      <c r="G393" s="208"/>
      <c r="H393" s="210"/>
      <c r="I393" s="208"/>
      <c r="J393" s="210"/>
      <c r="K393" s="209"/>
    </row>
    <row r="394" spans="1:11" ht="23.25" customHeight="1" x14ac:dyDescent="0.2">
      <c r="A394" s="252" t="s">
        <v>438</v>
      </c>
      <c r="B394" s="245"/>
      <c r="C394" s="246" t="s">
        <v>353</v>
      </c>
      <c r="D394" s="247"/>
      <c r="E394" s="248"/>
      <c r="F394" s="249">
        <v>12.08103448275862</v>
      </c>
      <c r="G394" s="250">
        <v>21.517241379310342</v>
      </c>
      <c r="H394" s="249">
        <v>2.2862068965517239</v>
      </c>
      <c r="I394" s="250">
        <v>251.03448275862064</v>
      </c>
      <c r="J394" s="249">
        <v>0.22</v>
      </c>
      <c r="K394" s="209" t="s">
        <v>288</v>
      </c>
    </row>
    <row r="395" spans="1:11" ht="15" customHeight="1" x14ac:dyDescent="0.2">
      <c r="A395" s="252"/>
      <c r="B395" s="188" t="s">
        <v>57</v>
      </c>
      <c r="C395" s="246"/>
      <c r="D395" s="247">
        <v>102</v>
      </c>
      <c r="E395" s="248">
        <v>85</v>
      </c>
      <c r="F395" s="249"/>
      <c r="G395" s="250"/>
      <c r="H395" s="249"/>
      <c r="I395" s="250"/>
      <c r="J395" s="249"/>
      <c r="K395" s="209"/>
    </row>
    <row r="396" spans="1:11" ht="15" customHeight="1" x14ac:dyDescent="0.2">
      <c r="A396" s="252"/>
      <c r="B396" s="245" t="s">
        <v>187</v>
      </c>
      <c r="C396" s="246"/>
      <c r="D396" s="247">
        <v>51</v>
      </c>
      <c r="E396" s="248">
        <v>51</v>
      </c>
      <c r="F396" s="249"/>
      <c r="G396" s="250"/>
      <c r="H396" s="249"/>
      <c r="I396" s="250"/>
      <c r="J396" s="249"/>
      <c r="K396" s="209"/>
    </row>
    <row r="397" spans="1:11" ht="15" customHeight="1" x14ac:dyDescent="0.2">
      <c r="A397" s="252"/>
      <c r="B397" s="245" t="s">
        <v>425</v>
      </c>
      <c r="C397" s="246"/>
      <c r="D397" s="247">
        <v>13.26</v>
      </c>
      <c r="E397" s="248">
        <v>13</v>
      </c>
      <c r="F397" s="249"/>
      <c r="G397" s="250"/>
      <c r="H397" s="249"/>
      <c r="I397" s="250"/>
      <c r="J397" s="249"/>
      <c r="K397" s="209"/>
    </row>
    <row r="398" spans="1:11" ht="15" customHeight="1" x14ac:dyDescent="0.2">
      <c r="A398" s="252"/>
      <c r="B398" s="245" t="s">
        <v>58</v>
      </c>
      <c r="C398" s="246"/>
      <c r="D398" s="247">
        <v>2.6</v>
      </c>
      <c r="E398" s="248">
        <v>2.6</v>
      </c>
      <c r="F398" s="249"/>
      <c r="G398" s="250"/>
      <c r="H398" s="249"/>
      <c r="I398" s="250"/>
      <c r="J398" s="249"/>
      <c r="K398" s="209"/>
    </row>
    <row r="399" spans="1:11" ht="16.5" customHeight="1" x14ac:dyDescent="0.2">
      <c r="A399" s="252"/>
      <c r="B399" s="245" t="s">
        <v>238</v>
      </c>
      <c r="C399" s="246"/>
      <c r="D399" s="247">
        <v>0.3</v>
      </c>
      <c r="E399" s="248">
        <v>0.3</v>
      </c>
      <c r="F399" s="249"/>
      <c r="G399" s="250"/>
      <c r="H399" s="249"/>
      <c r="I399" s="250"/>
      <c r="J399" s="249"/>
      <c r="K399" s="209"/>
    </row>
    <row r="400" spans="1:11" ht="15" customHeight="1" x14ac:dyDescent="0.2">
      <c r="A400" s="252"/>
      <c r="B400" s="245" t="s">
        <v>244</v>
      </c>
      <c r="C400" s="246"/>
      <c r="D400" s="247"/>
      <c r="E400" s="248">
        <v>130</v>
      </c>
      <c r="F400" s="249"/>
      <c r="G400" s="250"/>
      <c r="H400" s="249"/>
      <c r="I400" s="250"/>
      <c r="J400" s="249"/>
      <c r="K400" s="209"/>
    </row>
    <row r="401" spans="1:11" ht="23.25" customHeight="1" x14ac:dyDescent="0.2">
      <c r="A401" s="266" t="s">
        <v>136</v>
      </c>
      <c r="B401" s="188"/>
      <c r="C401" s="214" t="s">
        <v>191</v>
      </c>
      <c r="D401" s="215"/>
      <c r="E401" s="214"/>
      <c r="F401" s="617">
        <v>5.2500000000000012E-2</v>
      </c>
      <c r="G401" s="618">
        <v>1.5000000000000005E-2</v>
      </c>
      <c r="H401" s="617">
        <v>5.018110944527737</v>
      </c>
      <c r="I401" s="618">
        <v>20.084932533733134</v>
      </c>
      <c r="J401" s="215">
        <v>0.02</v>
      </c>
      <c r="K401" s="209" t="s">
        <v>214</v>
      </c>
    </row>
    <row r="402" spans="1:11" ht="15" customHeight="1" x14ac:dyDescent="0.2">
      <c r="A402" s="266"/>
      <c r="B402" s="188" t="s">
        <v>276</v>
      </c>
      <c r="C402" s="214"/>
      <c r="D402" s="215">
        <v>0.4</v>
      </c>
      <c r="E402" s="214">
        <v>0.4</v>
      </c>
      <c r="F402" s="215"/>
      <c r="G402" s="214"/>
      <c r="H402" s="215"/>
      <c r="I402" s="214"/>
      <c r="J402" s="215"/>
      <c r="K402" s="209"/>
    </row>
    <row r="403" spans="1:11" ht="15" customHeight="1" x14ac:dyDescent="0.2">
      <c r="A403" s="266"/>
      <c r="B403" s="188" t="s">
        <v>29</v>
      </c>
      <c r="C403" s="214"/>
      <c r="D403" s="215">
        <v>5</v>
      </c>
      <c r="E403" s="214">
        <v>5</v>
      </c>
      <c r="F403" s="215"/>
      <c r="G403" s="214"/>
      <c r="H403" s="215"/>
      <c r="I403" s="214"/>
      <c r="J403" s="215"/>
      <c r="K403" s="209"/>
    </row>
    <row r="404" spans="1:11" ht="15" customHeight="1" x14ac:dyDescent="0.2">
      <c r="A404" s="266"/>
      <c r="B404" s="188" t="s">
        <v>28</v>
      </c>
      <c r="C404" s="214"/>
      <c r="D404" s="215">
        <v>150</v>
      </c>
      <c r="E404" s="214">
        <v>150</v>
      </c>
      <c r="F404" s="215"/>
      <c r="G404" s="214"/>
      <c r="H404" s="215"/>
      <c r="I404" s="214"/>
      <c r="J404" s="215"/>
      <c r="K404" s="209"/>
    </row>
    <row r="405" spans="1:11" ht="41.25" customHeight="1" thickBot="1" x14ac:dyDescent="0.25">
      <c r="A405" s="266" t="s">
        <v>212</v>
      </c>
      <c r="B405" s="188"/>
      <c r="C405" s="214">
        <v>25</v>
      </c>
      <c r="D405" s="207">
        <v>25</v>
      </c>
      <c r="E405" s="239">
        <v>25</v>
      </c>
      <c r="F405" s="210">
        <v>1.9</v>
      </c>
      <c r="G405" s="239">
        <v>0.2</v>
      </c>
      <c r="H405" s="210">
        <v>12.3</v>
      </c>
      <c r="I405" s="239">
        <v>58.75</v>
      </c>
      <c r="J405" s="210">
        <v>0</v>
      </c>
      <c r="K405" s="240" t="s">
        <v>220</v>
      </c>
    </row>
    <row r="406" spans="1:11" ht="15.75" customHeight="1" thickBot="1" x14ac:dyDescent="0.25">
      <c r="A406" s="1083" t="s">
        <v>39</v>
      </c>
      <c r="B406" s="219"/>
      <c r="C406" s="315">
        <v>310</v>
      </c>
      <c r="D406" s="316"/>
      <c r="E406" s="315"/>
      <c r="F406" s="317">
        <f>F394+F401+F405</f>
        <v>14.03353448275862</v>
      </c>
      <c r="G406" s="317">
        <f t="shared" ref="G406:J406" si="8">G394+G401+G405</f>
        <v>21.732241379310342</v>
      </c>
      <c r="H406" s="317">
        <f t="shared" si="8"/>
        <v>19.604317841079464</v>
      </c>
      <c r="I406" s="317">
        <f t="shared" si="8"/>
        <v>329.86941529235378</v>
      </c>
      <c r="J406" s="317">
        <f t="shared" si="8"/>
        <v>0.24</v>
      </c>
      <c r="K406" s="319"/>
    </row>
    <row r="407" spans="1:11" ht="15.75" customHeight="1" thickBot="1" x14ac:dyDescent="0.25">
      <c r="A407" s="1087" t="s">
        <v>63</v>
      </c>
      <c r="B407" s="179"/>
      <c r="C407" s="320">
        <f>C336+C340+C375+C392+C406</f>
        <v>1548</v>
      </c>
      <c r="D407" s="320"/>
      <c r="E407" s="320"/>
      <c r="F407" s="419">
        <f>F336+F340+F375+F392+F406</f>
        <v>51.434886578566996</v>
      </c>
      <c r="G407" s="419">
        <f>G336+G340+G375+G392+G406</f>
        <v>55.481900061945069</v>
      </c>
      <c r="H407" s="419">
        <f>H336+H340+H375+H392+H406</f>
        <v>176.02217333010145</v>
      </c>
      <c r="I407" s="419">
        <f>I336+I340+I375+I392+I406</f>
        <v>1426.2465610009365</v>
      </c>
      <c r="J407" s="419">
        <f>J336+J340+J375+J392+J406</f>
        <v>108.24999999999999</v>
      </c>
      <c r="K407" s="240"/>
    </row>
    <row r="408" spans="1:11" ht="15" customHeight="1" x14ac:dyDescent="0.2">
      <c r="A408" s="178"/>
      <c r="B408" s="178"/>
      <c r="C408" s="262"/>
      <c r="D408" s="321"/>
      <c r="E408" s="215"/>
      <c r="F408" s="287"/>
      <c r="G408" s="287"/>
      <c r="H408" s="287"/>
      <c r="I408" s="287"/>
      <c r="J408" s="287"/>
      <c r="K408" s="183"/>
    </row>
    <row r="409" spans="1:11" ht="15.75" customHeight="1" thickBot="1" x14ac:dyDescent="0.25">
      <c r="A409" s="180" t="s">
        <v>98</v>
      </c>
      <c r="B409" s="180"/>
      <c r="C409" s="179"/>
      <c r="D409" s="322"/>
      <c r="K409" s="179"/>
    </row>
    <row r="410" spans="1:11" ht="23.25" customHeight="1" x14ac:dyDescent="0.2">
      <c r="A410" s="1069" t="s">
        <v>5</v>
      </c>
      <c r="B410" s="183"/>
      <c r="C410" s="184" t="s">
        <v>6</v>
      </c>
      <c r="D410" s="226" t="s">
        <v>7</v>
      </c>
      <c r="E410" s="323" t="s">
        <v>7</v>
      </c>
      <c r="F410" s="1141" t="s">
        <v>8</v>
      </c>
      <c r="G410" s="1142"/>
      <c r="H410" s="1143"/>
      <c r="I410" s="186" t="s">
        <v>9</v>
      </c>
      <c r="J410" s="187" t="s">
        <v>10</v>
      </c>
      <c r="K410" s="184" t="s">
        <v>65</v>
      </c>
    </row>
    <row r="411" spans="1:11" ht="15.75" customHeight="1" thickBot="1" x14ac:dyDescent="0.25">
      <c r="A411" s="266" t="s">
        <v>12</v>
      </c>
      <c r="B411" s="188"/>
      <c r="C411" s="189" t="s">
        <v>13</v>
      </c>
      <c r="D411" s="218" t="s">
        <v>14</v>
      </c>
      <c r="E411" s="278" t="s">
        <v>14</v>
      </c>
      <c r="F411" s="192"/>
      <c r="G411" s="193"/>
      <c r="H411" s="193"/>
      <c r="I411" s="194" t="s">
        <v>133</v>
      </c>
      <c r="J411" s="195"/>
      <c r="K411" s="189" t="s">
        <v>66</v>
      </c>
    </row>
    <row r="412" spans="1:11" ht="15.75" customHeight="1" thickBot="1" x14ac:dyDescent="0.25">
      <c r="A412" s="266"/>
      <c r="B412" s="188"/>
      <c r="C412" s="189"/>
      <c r="D412" s="191" t="s">
        <v>16</v>
      </c>
      <c r="E412" s="197" t="s">
        <v>17</v>
      </c>
      <c r="F412" s="186" t="s">
        <v>18</v>
      </c>
      <c r="G412" s="186" t="s">
        <v>19</v>
      </c>
      <c r="H412" s="1048" t="s">
        <v>20</v>
      </c>
      <c r="I412" s="186" t="s">
        <v>21</v>
      </c>
      <c r="J412" s="1048" t="s">
        <v>22</v>
      </c>
      <c r="K412" s="189"/>
    </row>
    <row r="413" spans="1:11" ht="15" customHeight="1" x14ac:dyDescent="0.2">
      <c r="A413" s="1069"/>
      <c r="B413" s="201" t="s">
        <v>23</v>
      </c>
      <c r="C413" s="184"/>
      <c r="D413" s="291"/>
      <c r="E413" s="292"/>
      <c r="F413" s="229"/>
      <c r="G413" s="204"/>
      <c r="H413" s="229"/>
      <c r="I413" s="204"/>
      <c r="J413" s="229"/>
      <c r="K413" s="202"/>
    </row>
    <row r="414" spans="1:11" ht="23.25" customHeight="1" x14ac:dyDescent="0.2">
      <c r="A414" s="266" t="s">
        <v>482</v>
      </c>
      <c r="B414" s="188"/>
      <c r="C414" s="214">
        <v>180</v>
      </c>
      <c r="D414" s="210"/>
      <c r="E414" s="208"/>
      <c r="F414" s="210">
        <v>3.9383999999999997</v>
      </c>
      <c r="G414" s="208">
        <v>3.4164000000000003</v>
      </c>
      <c r="H414" s="210">
        <v>12.9276</v>
      </c>
      <c r="I414" s="208">
        <v>108.00000000000001</v>
      </c>
      <c r="J414" s="210">
        <v>0.59</v>
      </c>
      <c r="K414" s="209" t="s">
        <v>483</v>
      </c>
    </row>
    <row r="415" spans="1:11" ht="15" customHeight="1" x14ac:dyDescent="0.2">
      <c r="A415" s="266"/>
      <c r="B415" s="188" t="s">
        <v>342</v>
      </c>
      <c r="C415" s="214"/>
      <c r="D415" s="210">
        <v>14.4</v>
      </c>
      <c r="E415" s="208">
        <v>14.4</v>
      </c>
      <c r="F415" s="210"/>
      <c r="G415" s="208"/>
      <c r="H415" s="210"/>
      <c r="I415" s="208"/>
      <c r="J415" s="210"/>
      <c r="K415" s="209"/>
    </row>
    <row r="416" spans="1:11" ht="15" customHeight="1" x14ac:dyDescent="0.2">
      <c r="A416" s="266"/>
      <c r="B416" s="188" t="s">
        <v>29</v>
      </c>
      <c r="C416" s="214"/>
      <c r="D416" s="210">
        <v>1</v>
      </c>
      <c r="E416" s="208">
        <v>1</v>
      </c>
      <c r="F416" s="210"/>
      <c r="G416" s="208"/>
      <c r="H416" s="210"/>
      <c r="I416" s="208"/>
      <c r="J416" s="210"/>
      <c r="K416" s="209"/>
    </row>
    <row r="417" spans="1:11" ht="15" customHeight="1" x14ac:dyDescent="0.2">
      <c r="A417" s="266"/>
      <c r="B417" s="188" t="s">
        <v>27</v>
      </c>
      <c r="C417" s="214"/>
      <c r="D417" s="210">
        <v>126</v>
      </c>
      <c r="E417" s="208">
        <v>126</v>
      </c>
      <c r="F417" s="210"/>
      <c r="G417" s="208"/>
      <c r="H417" s="210"/>
      <c r="I417" s="208"/>
      <c r="J417" s="210"/>
      <c r="K417" s="209"/>
    </row>
    <row r="418" spans="1:11" ht="15" customHeight="1" x14ac:dyDescent="0.2">
      <c r="A418" s="266"/>
      <c r="B418" s="188" t="s">
        <v>28</v>
      </c>
      <c r="C418" s="214"/>
      <c r="D418" s="210">
        <v>54</v>
      </c>
      <c r="E418" s="208">
        <v>54</v>
      </c>
      <c r="F418" s="210"/>
      <c r="G418" s="208"/>
      <c r="H418" s="210"/>
      <c r="I418" s="208"/>
      <c r="J418" s="210"/>
      <c r="K418" s="209"/>
    </row>
    <row r="419" spans="1:11" ht="15" customHeight="1" x14ac:dyDescent="0.2">
      <c r="A419" s="266"/>
      <c r="B419" s="188" t="s">
        <v>31</v>
      </c>
      <c r="C419" s="214"/>
      <c r="D419" s="210">
        <v>1.8</v>
      </c>
      <c r="E419" s="208">
        <v>1.8</v>
      </c>
      <c r="F419" s="210"/>
      <c r="G419" s="208"/>
      <c r="H419" s="210"/>
      <c r="I419" s="208"/>
      <c r="J419" s="210"/>
      <c r="K419" s="209"/>
    </row>
    <row r="420" spans="1:11" ht="15" customHeight="1" x14ac:dyDescent="0.2">
      <c r="A420" s="266"/>
      <c r="B420" s="188" t="s">
        <v>30</v>
      </c>
      <c r="C420" s="214"/>
      <c r="D420" s="210">
        <v>0.7</v>
      </c>
      <c r="E420" s="208">
        <v>0.7</v>
      </c>
      <c r="F420" s="210"/>
      <c r="G420" s="208"/>
      <c r="H420" s="210"/>
      <c r="I420" s="208"/>
      <c r="J420" s="210"/>
      <c r="K420" s="209"/>
    </row>
    <row r="421" spans="1:11" ht="23.25" customHeight="1" x14ac:dyDescent="0.2">
      <c r="A421" s="266" t="s">
        <v>68</v>
      </c>
      <c r="B421" s="188"/>
      <c r="C421" s="214">
        <v>150</v>
      </c>
      <c r="D421" s="217"/>
      <c r="E421" s="212"/>
      <c r="F421" s="207">
        <v>3.0585</v>
      </c>
      <c r="G421" s="208">
        <v>2.6579999999999999</v>
      </c>
      <c r="H421" s="210">
        <v>13.1835</v>
      </c>
      <c r="I421" s="208">
        <v>88.95</v>
      </c>
      <c r="J421" s="210">
        <v>1.19</v>
      </c>
      <c r="K421" s="209" t="s">
        <v>69</v>
      </c>
    </row>
    <row r="422" spans="1:11" ht="15" customHeight="1" x14ac:dyDescent="0.2">
      <c r="A422" s="266"/>
      <c r="B422" s="188" t="s">
        <v>70</v>
      </c>
      <c r="C422" s="214"/>
      <c r="D422" s="213">
        <v>1.7</v>
      </c>
      <c r="E422" s="214">
        <v>1.7</v>
      </c>
      <c r="F422" s="207"/>
      <c r="G422" s="208"/>
      <c r="H422" s="210"/>
      <c r="I422" s="208"/>
      <c r="J422" s="210"/>
      <c r="K422" s="209"/>
    </row>
    <row r="423" spans="1:11" ht="15" customHeight="1" x14ac:dyDescent="0.2">
      <c r="A423" s="188"/>
      <c r="B423" s="188" t="s">
        <v>29</v>
      </c>
      <c r="C423" s="214"/>
      <c r="D423" s="213">
        <v>5</v>
      </c>
      <c r="E423" s="214">
        <v>5</v>
      </c>
      <c r="F423" s="207"/>
      <c r="G423" s="208"/>
      <c r="H423" s="210"/>
      <c r="I423" s="208"/>
      <c r="J423" s="210"/>
      <c r="K423" s="209"/>
    </row>
    <row r="424" spans="1:11" ht="15" customHeight="1" x14ac:dyDescent="0.2">
      <c r="A424" s="190"/>
      <c r="B424" s="188" t="s">
        <v>27</v>
      </c>
      <c r="C424" s="214"/>
      <c r="D424" s="213">
        <v>90</v>
      </c>
      <c r="E424" s="214">
        <v>90</v>
      </c>
      <c r="F424" s="207"/>
      <c r="G424" s="208"/>
      <c r="H424" s="210"/>
      <c r="I424" s="208"/>
      <c r="J424" s="210"/>
      <c r="K424" s="209"/>
    </row>
    <row r="425" spans="1:11" ht="15" customHeight="1" x14ac:dyDescent="0.2">
      <c r="A425" s="190"/>
      <c r="B425" s="188" t="s">
        <v>67</v>
      </c>
      <c r="C425" s="214"/>
      <c r="D425" s="213">
        <v>67</v>
      </c>
      <c r="E425" s="214">
        <v>67</v>
      </c>
      <c r="F425" s="207"/>
      <c r="G425" s="208"/>
      <c r="H425" s="210"/>
      <c r="I425" s="208"/>
      <c r="J425" s="210"/>
      <c r="K425" s="209"/>
    </row>
    <row r="426" spans="1:11" ht="23.25" customHeight="1" x14ac:dyDescent="0.2">
      <c r="A426" s="266" t="s">
        <v>208</v>
      </c>
      <c r="B426" s="188"/>
      <c r="C426" s="216" t="s">
        <v>452</v>
      </c>
      <c r="D426" s="188"/>
      <c r="E426" s="209"/>
      <c r="F426" s="210">
        <v>4.5449999999999999</v>
      </c>
      <c r="G426" s="208">
        <v>7.0150000000000006</v>
      </c>
      <c r="H426" s="210">
        <v>12.920000000000002</v>
      </c>
      <c r="I426" s="208">
        <v>132.83333333333334</v>
      </c>
      <c r="J426" s="210">
        <v>7.0000000000000007E-2</v>
      </c>
      <c r="K426" s="209" t="s">
        <v>371</v>
      </c>
    </row>
    <row r="427" spans="1:11" ht="15" customHeight="1" x14ac:dyDescent="0.2">
      <c r="A427" s="266"/>
      <c r="B427" s="188" t="s">
        <v>38</v>
      </c>
      <c r="C427" s="189"/>
      <c r="D427" s="289">
        <v>25</v>
      </c>
      <c r="E427" s="189">
        <v>25</v>
      </c>
      <c r="F427" s="210"/>
      <c r="G427" s="208"/>
      <c r="H427" s="210"/>
      <c r="I427" s="208"/>
      <c r="J427" s="210"/>
      <c r="K427" s="209"/>
    </row>
    <row r="428" spans="1:11" ht="15" customHeight="1" x14ac:dyDescent="0.2">
      <c r="A428" s="266"/>
      <c r="B428" s="188" t="s">
        <v>71</v>
      </c>
      <c r="C428" s="189"/>
      <c r="D428" s="289">
        <v>10.199999999999999</v>
      </c>
      <c r="E428" s="189">
        <v>10</v>
      </c>
      <c r="F428" s="210"/>
      <c r="G428" s="208"/>
      <c r="H428" s="210"/>
      <c r="I428" s="208"/>
      <c r="J428" s="210"/>
      <c r="K428" s="209"/>
    </row>
    <row r="429" spans="1:11" ht="15.75" customHeight="1" thickBot="1" x14ac:dyDescent="0.25">
      <c r="A429" s="266"/>
      <c r="B429" s="188" t="s">
        <v>31</v>
      </c>
      <c r="C429" s="189"/>
      <c r="D429" s="289">
        <v>5</v>
      </c>
      <c r="E429" s="189">
        <v>5</v>
      </c>
      <c r="F429" s="210" t="s">
        <v>3</v>
      </c>
      <c r="G429" s="239"/>
      <c r="H429" s="210"/>
      <c r="I429" s="239"/>
      <c r="J429" s="210"/>
      <c r="K429" s="209"/>
    </row>
    <row r="430" spans="1:11" ht="15.75" customHeight="1" thickBot="1" x14ac:dyDescent="0.25">
      <c r="A430" s="1071" t="s">
        <v>39</v>
      </c>
      <c r="B430" s="219"/>
      <c r="C430" s="220">
        <v>370</v>
      </c>
      <c r="D430" s="241"/>
      <c r="E430" s="242"/>
      <c r="F430" s="243">
        <f>F414+F421+F426</f>
        <v>11.5419</v>
      </c>
      <c r="G430" s="222">
        <f>G414+G421+G426</f>
        <v>13.089400000000001</v>
      </c>
      <c r="H430" s="243">
        <f>H414+H421+H426</f>
        <v>39.031100000000002</v>
      </c>
      <c r="I430" s="222">
        <f>I414+I421+I426</f>
        <v>329.78333333333336</v>
      </c>
      <c r="J430" s="243">
        <f>J414+J421+J426</f>
        <v>1.8499999999999999</v>
      </c>
      <c r="K430" s="223"/>
    </row>
    <row r="431" spans="1:11" ht="15" customHeight="1" x14ac:dyDescent="0.2">
      <c r="A431" s="266"/>
      <c r="B431" s="178" t="s">
        <v>40</v>
      </c>
      <c r="C431" s="216"/>
      <c r="D431" s="215"/>
      <c r="E431" s="226"/>
      <c r="F431" s="210"/>
      <c r="G431" s="208"/>
      <c r="H431" s="210"/>
      <c r="I431" s="208"/>
      <c r="J431" s="210"/>
      <c r="K431" s="209"/>
    </row>
    <row r="432" spans="1:11" ht="15" customHeight="1" x14ac:dyDescent="0.2">
      <c r="A432" s="266" t="s">
        <v>41</v>
      </c>
      <c r="B432" s="188"/>
      <c r="C432" s="189">
        <v>200</v>
      </c>
      <c r="D432" s="215">
        <v>200</v>
      </c>
      <c r="E432" s="214">
        <v>200</v>
      </c>
      <c r="F432" s="210">
        <v>1</v>
      </c>
      <c r="G432" s="208"/>
      <c r="H432" s="210">
        <v>20.2</v>
      </c>
      <c r="I432" s="208">
        <v>84.8</v>
      </c>
      <c r="J432" s="210">
        <v>4</v>
      </c>
      <c r="K432" s="208" t="s">
        <v>389</v>
      </c>
    </row>
    <row r="433" spans="1:11" ht="26.25" customHeight="1" thickBot="1" x14ac:dyDescent="0.25">
      <c r="A433" s="266" t="s">
        <v>170</v>
      </c>
      <c r="B433" s="188"/>
      <c r="C433" s="189"/>
      <c r="D433" s="215"/>
      <c r="E433" s="214"/>
      <c r="F433" s="215"/>
      <c r="G433" s="214"/>
      <c r="H433" s="215"/>
      <c r="I433" s="214"/>
      <c r="J433" s="215"/>
      <c r="K433" s="208"/>
    </row>
    <row r="434" spans="1:11" ht="15.75" customHeight="1" thickBot="1" x14ac:dyDescent="0.25">
      <c r="A434" s="1071" t="s">
        <v>39</v>
      </c>
      <c r="B434" s="219"/>
      <c r="C434" s="224">
        <v>200</v>
      </c>
      <c r="D434" s="241"/>
      <c r="E434" s="225"/>
      <c r="F434" s="295">
        <f>F432</f>
        <v>1</v>
      </c>
      <c r="G434" s="295">
        <f>G432</f>
        <v>0</v>
      </c>
      <c r="H434" s="295">
        <f>H432</f>
        <v>20.2</v>
      </c>
      <c r="I434" s="295">
        <f>I432</f>
        <v>84.8</v>
      </c>
      <c r="J434" s="295">
        <f>J432</f>
        <v>4</v>
      </c>
      <c r="K434" s="223"/>
    </row>
    <row r="435" spans="1:11" ht="15" customHeight="1" x14ac:dyDescent="0.2">
      <c r="A435" s="1069"/>
      <c r="B435" s="201" t="s">
        <v>42</v>
      </c>
      <c r="C435" s="273"/>
      <c r="D435" s="324"/>
      <c r="E435" s="228"/>
      <c r="F435" s="1048"/>
      <c r="G435" s="186"/>
      <c r="H435" s="1048"/>
      <c r="I435" s="186"/>
      <c r="J435" s="229"/>
      <c r="K435" s="230"/>
    </row>
    <row r="436" spans="1:11" s="495" customFormat="1" ht="15" customHeight="1" x14ac:dyDescent="0.25">
      <c r="A436" s="1216" t="s">
        <v>606</v>
      </c>
      <c r="B436" s="1217"/>
      <c r="C436" s="1218">
        <v>40</v>
      </c>
      <c r="D436" s="1219"/>
      <c r="E436" s="1220"/>
      <c r="F436" s="1219">
        <v>0.28000000000000003</v>
      </c>
      <c r="G436" s="1220">
        <v>0.04</v>
      </c>
      <c r="H436" s="1219">
        <v>0.76</v>
      </c>
      <c r="I436" s="1220">
        <v>4.8</v>
      </c>
      <c r="J436" s="1219">
        <v>1.96</v>
      </c>
      <c r="K436" s="1220" t="s">
        <v>607</v>
      </c>
    </row>
    <row r="437" spans="1:11" s="495" customFormat="1" ht="19.5" customHeight="1" x14ac:dyDescent="0.25">
      <c r="A437" s="1217"/>
      <c r="B437" s="1217" t="s">
        <v>609</v>
      </c>
      <c r="C437" s="1218"/>
      <c r="D437" s="1219">
        <v>40.799999999999997</v>
      </c>
      <c r="E437" s="1220">
        <v>40</v>
      </c>
      <c r="F437" s="1219"/>
      <c r="G437" s="1220"/>
      <c r="H437" s="1219"/>
      <c r="I437" s="1220"/>
      <c r="J437" s="1219"/>
      <c r="K437" s="1220"/>
    </row>
    <row r="438" spans="1:11" s="1073" customFormat="1" ht="41.25" customHeight="1" x14ac:dyDescent="0.25">
      <c r="A438" s="505" t="s">
        <v>486</v>
      </c>
      <c r="B438" s="486"/>
      <c r="C438" s="467" t="s">
        <v>191</v>
      </c>
      <c r="D438" s="1060"/>
      <c r="E438" s="1056"/>
      <c r="F438" s="1060">
        <v>1.0825</v>
      </c>
      <c r="G438" s="1056">
        <v>3.7425000000000002</v>
      </c>
      <c r="H438" s="1060">
        <v>5.6685000000000008</v>
      </c>
      <c r="I438" s="1056">
        <v>65.25</v>
      </c>
      <c r="J438" s="1056">
        <v>6.25</v>
      </c>
      <c r="K438" s="471" t="s">
        <v>245</v>
      </c>
    </row>
    <row r="439" spans="1:11" s="1073" customFormat="1" ht="17.25" customHeight="1" x14ac:dyDescent="0.25">
      <c r="A439" s="484"/>
      <c r="B439" s="401" t="s">
        <v>144</v>
      </c>
      <c r="C439" s="467"/>
      <c r="D439" s="1060">
        <v>57.19</v>
      </c>
      <c r="E439" s="1056">
        <v>43</v>
      </c>
      <c r="F439" s="1060"/>
      <c r="G439" s="1056"/>
      <c r="H439" s="1060"/>
      <c r="I439" s="1056"/>
      <c r="J439" s="1056"/>
      <c r="K439" s="400"/>
    </row>
    <row r="440" spans="1:11" s="1073" customFormat="1" ht="16.5" customHeight="1" x14ac:dyDescent="0.25">
      <c r="A440" s="401"/>
      <c r="B440" s="401" t="s">
        <v>237</v>
      </c>
      <c r="C440" s="467"/>
      <c r="D440" s="1060">
        <v>23.75</v>
      </c>
      <c r="E440" s="1056">
        <v>19</v>
      </c>
      <c r="F440" s="1060"/>
      <c r="G440" s="1056"/>
      <c r="H440" s="1060"/>
      <c r="I440" s="1056"/>
      <c r="J440" s="1056"/>
      <c r="K440" s="400"/>
    </row>
    <row r="441" spans="1:11" s="1073" customFormat="1" ht="18" customHeight="1" x14ac:dyDescent="0.25">
      <c r="A441" s="484"/>
      <c r="B441" s="401" t="s">
        <v>86</v>
      </c>
      <c r="C441" s="467"/>
      <c r="D441" s="1060">
        <v>9.4</v>
      </c>
      <c r="E441" s="1056">
        <v>7.5</v>
      </c>
      <c r="F441" s="1060"/>
      <c r="G441" s="1056"/>
      <c r="H441" s="1060"/>
      <c r="I441" s="1056"/>
      <c r="J441" s="1056"/>
      <c r="K441" s="400"/>
    </row>
    <row r="442" spans="1:11" s="1073" customFormat="1" ht="16.5" customHeight="1" x14ac:dyDescent="0.25">
      <c r="A442" s="484"/>
      <c r="B442" s="401" t="s">
        <v>43</v>
      </c>
      <c r="C442" s="467"/>
      <c r="D442" s="1060">
        <v>9.6</v>
      </c>
      <c r="E442" s="1056">
        <v>8</v>
      </c>
      <c r="F442" s="1060"/>
      <c r="G442" s="1056"/>
      <c r="H442" s="1060"/>
      <c r="I442" s="1056"/>
      <c r="J442" s="1056"/>
      <c r="K442" s="400"/>
    </row>
    <row r="443" spans="1:11" s="1073" customFormat="1" ht="16.5" customHeight="1" x14ac:dyDescent="0.25">
      <c r="A443" s="484"/>
      <c r="B443" s="401" t="s">
        <v>49</v>
      </c>
      <c r="C443" s="467"/>
      <c r="D443" s="1060">
        <v>3</v>
      </c>
      <c r="E443" s="1056">
        <v>3</v>
      </c>
      <c r="F443" s="1060"/>
      <c r="G443" s="1056"/>
      <c r="H443" s="1060"/>
      <c r="I443" s="1056"/>
      <c r="J443" s="1056"/>
      <c r="K443" s="400"/>
    </row>
    <row r="444" spans="1:11" s="1073" customFormat="1" ht="15" customHeight="1" x14ac:dyDescent="0.25">
      <c r="A444" s="484"/>
      <c r="B444" s="402" t="s">
        <v>238</v>
      </c>
      <c r="C444" s="467"/>
      <c r="D444" s="1060">
        <v>0.5</v>
      </c>
      <c r="E444" s="1056">
        <v>0.5</v>
      </c>
      <c r="F444" s="1060"/>
      <c r="G444" s="1056"/>
      <c r="H444" s="1060"/>
      <c r="I444" s="1056"/>
      <c r="J444" s="1056"/>
      <c r="K444" s="400"/>
    </row>
    <row r="445" spans="1:11" s="1073" customFormat="1" ht="15.75" customHeight="1" x14ac:dyDescent="0.25">
      <c r="A445" s="484"/>
      <c r="B445" s="401" t="s">
        <v>159</v>
      </c>
      <c r="C445" s="467"/>
      <c r="D445" s="1060">
        <v>112.5</v>
      </c>
      <c r="E445" s="1056">
        <v>112.5</v>
      </c>
      <c r="F445" s="1060"/>
      <c r="G445" s="1056"/>
      <c r="H445" s="1060"/>
      <c r="I445" s="1056"/>
      <c r="J445" s="1056"/>
      <c r="K445" s="400"/>
    </row>
    <row r="446" spans="1:11" s="1073" customFormat="1" ht="15.75" customHeight="1" x14ac:dyDescent="0.25">
      <c r="A446" s="484"/>
      <c r="B446" s="401" t="s">
        <v>73</v>
      </c>
      <c r="C446" s="467"/>
      <c r="D446" s="1060">
        <v>5</v>
      </c>
      <c r="E446" s="1056">
        <v>5</v>
      </c>
      <c r="F446" s="1060"/>
      <c r="G446" s="1056"/>
      <c r="H446" s="1060"/>
      <c r="I446" s="1056"/>
      <c r="J446" s="1056"/>
      <c r="K446" s="400"/>
    </row>
    <row r="447" spans="1:11" s="1073" customFormat="1" ht="13.5" customHeight="1" x14ac:dyDescent="0.25">
      <c r="A447" s="484" t="s">
        <v>487</v>
      </c>
      <c r="B447" s="401"/>
      <c r="C447" s="487" t="s">
        <v>488</v>
      </c>
      <c r="D447" s="1056"/>
      <c r="E447" s="1056"/>
      <c r="F447" s="1060">
        <v>8.0159999999999982</v>
      </c>
      <c r="G447" s="1056">
        <v>8.4479999999999986</v>
      </c>
      <c r="H447" s="1060">
        <v>1.9619999999999995</v>
      </c>
      <c r="I447" s="1056">
        <v>98.399999999999977</v>
      </c>
      <c r="J447" s="1056">
        <v>0.72</v>
      </c>
      <c r="K447" s="400" t="s">
        <v>489</v>
      </c>
    </row>
    <row r="448" spans="1:11" s="1073" customFormat="1" ht="26.25" customHeight="1" x14ac:dyDescent="0.25">
      <c r="A448" s="484"/>
      <c r="B448" s="401" t="s">
        <v>490</v>
      </c>
      <c r="C448" s="487"/>
      <c r="D448" s="1056">
        <v>42</v>
      </c>
      <c r="E448" s="1056">
        <v>42</v>
      </c>
      <c r="F448" s="1060"/>
      <c r="G448" s="1056"/>
      <c r="H448" s="1060"/>
      <c r="I448" s="1056"/>
      <c r="J448" s="1056"/>
      <c r="K448" s="400"/>
    </row>
    <row r="449" spans="1:11" s="1073" customFormat="1" ht="15" customHeight="1" x14ac:dyDescent="0.25">
      <c r="A449" s="484"/>
      <c r="B449" s="401" t="s">
        <v>281</v>
      </c>
      <c r="C449" s="487"/>
      <c r="D449" s="1056">
        <v>0.3</v>
      </c>
      <c r="E449" s="1056">
        <v>0.3</v>
      </c>
      <c r="F449" s="1060"/>
      <c r="G449" s="1056"/>
      <c r="H449" s="1060"/>
      <c r="I449" s="1056"/>
      <c r="J449" s="1056"/>
      <c r="K449" s="400"/>
    </row>
    <row r="450" spans="1:11" s="1073" customFormat="1" ht="15" customHeight="1" x14ac:dyDescent="0.25">
      <c r="A450" s="484"/>
      <c r="B450" s="401" t="s">
        <v>472</v>
      </c>
      <c r="C450" s="487"/>
      <c r="D450" s="1056"/>
      <c r="E450" s="1056">
        <v>30</v>
      </c>
      <c r="F450" s="1060"/>
      <c r="G450" s="1056"/>
      <c r="H450" s="1060"/>
      <c r="I450" s="1056"/>
      <c r="J450" s="1056"/>
      <c r="K450" s="400"/>
    </row>
    <row r="451" spans="1:11" s="1073" customFormat="1" ht="15" customHeight="1" x14ac:dyDescent="0.25">
      <c r="A451" s="484"/>
      <c r="B451" s="401" t="s">
        <v>86</v>
      </c>
      <c r="C451" s="487"/>
      <c r="D451" s="1056">
        <v>13.13</v>
      </c>
      <c r="E451" s="1056">
        <v>10.5</v>
      </c>
      <c r="F451" s="1060"/>
      <c r="G451" s="1056"/>
      <c r="H451" s="1060"/>
      <c r="I451" s="1056"/>
      <c r="J451" s="1056"/>
      <c r="K451" s="400"/>
    </row>
    <row r="452" spans="1:11" s="1073" customFormat="1" ht="15" customHeight="1" x14ac:dyDescent="0.25">
      <c r="A452" s="484"/>
      <c r="B452" s="401" t="s">
        <v>43</v>
      </c>
      <c r="C452" s="487"/>
      <c r="D452" s="1056">
        <v>6.36</v>
      </c>
      <c r="E452" s="1056">
        <v>5.3</v>
      </c>
      <c r="F452" s="1060"/>
      <c r="G452" s="1056"/>
      <c r="H452" s="1060"/>
      <c r="I452" s="1056"/>
      <c r="J452" s="1056"/>
      <c r="K452" s="400"/>
    </row>
    <row r="453" spans="1:11" s="1073" customFormat="1" ht="29.25" customHeight="1" x14ac:dyDescent="0.25">
      <c r="A453" s="484"/>
      <c r="B453" s="481" t="s">
        <v>155</v>
      </c>
      <c r="C453" s="487"/>
      <c r="D453" s="1056">
        <v>0.9</v>
      </c>
      <c r="E453" s="1056">
        <v>0.9</v>
      </c>
      <c r="F453" s="1060"/>
      <c r="G453" s="1056"/>
      <c r="H453" s="1060"/>
      <c r="I453" s="1056"/>
      <c r="J453" s="1056"/>
      <c r="K453" s="400"/>
    </row>
    <row r="454" spans="1:11" s="1073" customFormat="1" ht="15" customHeight="1" x14ac:dyDescent="0.25">
      <c r="A454" s="484"/>
      <c r="B454" s="481" t="s">
        <v>140</v>
      </c>
      <c r="C454" s="487"/>
      <c r="D454" s="1056">
        <v>2</v>
      </c>
      <c r="E454" s="1056">
        <v>2</v>
      </c>
      <c r="F454" s="1060"/>
      <c r="G454" s="1056"/>
      <c r="H454" s="1060"/>
      <c r="I454" s="1056"/>
      <c r="J454" s="1056"/>
      <c r="K454" s="400"/>
    </row>
    <row r="455" spans="1:11" s="1073" customFormat="1" ht="15" customHeight="1" x14ac:dyDescent="0.25">
      <c r="A455" s="484"/>
      <c r="B455" s="481" t="s">
        <v>143</v>
      </c>
      <c r="C455" s="487"/>
      <c r="D455" s="1056">
        <v>22.5</v>
      </c>
      <c r="E455" s="1056">
        <v>22.5</v>
      </c>
      <c r="F455" s="1060"/>
      <c r="G455" s="1056"/>
      <c r="H455" s="1060"/>
      <c r="I455" s="1056"/>
      <c r="J455" s="1056"/>
      <c r="K455" s="400"/>
    </row>
    <row r="456" spans="1:11" s="1073" customFormat="1" ht="15" customHeight="1" x14ac:dyDescent="0.25">
      <c r="A456" s="484"/>
      <c r="B456" s="401" t="s">
        <v>102</v>
      </c>
      <c r="C456" s="487"/>
      <c r="D456" s="1056">
        <v>1.5</v>
      </c>
      <c r="E456" s="1056">
        <v>1.5</v>
      </c>
      <c r="F456" s="1060"/>
      <c r="G456" s="1056"/>
      <c r="H456" s="1060"/>
      <c r="I456" s="1056"/>
      <c r="J456" s="1056"/>
      <c r="K456" s="400"/>
    </row>
    <row r="457" spans="1:11" ht="15.75" customHeight="1" x14ac:dyDescent="0.2">
      <c r="A457" s="266" t="s">
        <v>492</v>
      </c>
      <c r="B457" s="253"/>
      <c r="C457" s="248">
        <v>110</v>
      </c>
      <c r="D457" s="249"/>
      <c r="E457" s="250"/>
      <c r="F457" s="249">
        <v>2.6774</v>
      </c>
      <c r="G457" s="250">
        <v>3.9413</v>
      </c>
      <c r="H457" s="249">
        <v>26.901600000000002</v>
      </c>
      <c r="I457" s="250">
        <v>153.78</v>
      </c>
      <c r="J457" s="251"/>
      <c r="K457" s="325" t="s">
        <v>310</v>
      </c>
    </row>
    <row r="458" spans="1:11" ht="15" customHeight="1" x14ac:dyDescent="0.2">
      <c r="A458" s="252"/>
      <c r="B458" s="253" t="s">
        <v>25</v>
      </c>
      <c r="C458" s="248"/>
      <c r="D458" s="249">
        <v>39.6</v>
      </c>
      <c r="E458" s="250">
        <v>39.6</v>
      </c>
      <c r="F458" s="249"/>
      <c r="G458" s="250"/>
      <c r="H458" s="249"/>
      <c r="I458" s="250"/>
      <c r="J458" s="251"/>
      <c r="K458" s="209"/>
    </row>
    <row r="459" spans="1:11" ht="15" customHeight="1" x14ac:dyDescent="0.2">
      <c r="A459" s="252"/>
      <c r="B459" s="252" t="s">
        <v>238</v>
      </c>
      <c r="C459" s="248"/>
      <c r="D459" s="249">
        <v>0.5</v>
      </c>
      <c r="E459" s="250">
        <v>0.5</v>
      </c>
      <c r="F459" s="249"/>
      <c r="G459" s="250"/>
      <c r="H459" s="249"/>
      <c r="I459" s="250"/>
      <c r="J459" s="251"/>
      <c r="K459" s="209"/>
    </row>
    <row r="460" spans="1:11" ht="15" customHeight="1" x14ac:dyDescent="0.2">
      <c r="A460" s="252"/>
      <c r="B460" s="253" t="s">
        <v>205</v>
      </c>
      <c r="C460" s="248"/>
      <c r="D460" s="249">
        <v>240</v>
      </c>
      <c r="E460" s="250">
        <v>240</v>
      </c>
      <c r="F460" s="249"/>
      <c r="G460" s="250"/>
      <c r="H460" s="249"/>
      <c r="I460" s="250"/>
      <c r="J460" s="251"/>
      <c r="K460" s="209"/>
    </row>
    <row r="461" spans="1:11" ht="15" customHeight="1" x14ac:dyDescent="0.2">
      <c r="A461" s="252"/>
      <c r="B461" s="253" t="s">
        <v>31</v>
      </c>
      <c r="C461" s="248"/>
      <c r="D461" s="249">
        <v>1.8</v>
      </c>
      <c r="E461" s="250">
        <v>1.8</v>
      </c>
      <c r="F461" s="249"/>
      <c r="G461" s="250"/>
      <c r="H461" s="249"/>
      <c r="I461" s="250"/>
      <c r="J461" s="251"/>
      <c r="K461" s="209"/>
    </row>
    <row r="462" spans="1:11" ht="23.25" customHeight="1" x14ac:dyDescent="0.2">
      <c r="A462" s="266" t="s">
        <v>445</v>
      </c>
      <c r="B462" s="188"/>
      <c r="C462" s="214">
        <v>150</v>
      </c>
      <c r="D462" s="235"/>
      <c r="E462" s="236"/>
      <c r="F462" s="210">
        <v>0.12</v>
      </c>
      <c r="G462" s="208">
        <v>0.12</v>
      </c>
      <c r="H462" s="210">
        <v>20.91</v>
      </c>
      <c r="I462" s="208">
        <v>85.95</v>
      </c>
      <c r="J462" s="299">
        <v>0.68</v>
      </c>
      <c r="K462" s="209" t="s">
        <v>157</v>
      </c>
    </row>
    <row r="463" spans="1:11" ht="17.25" customHeight="1" x14ac:dyDescent="0.2">
      <c r="A463" s="266"/>
      <c r="B463" s="188" t="s">
        <v>235</v>
      </c>
      <c r="C463" s="214"/>
      <c r="D463" s="235">
        <v>27.4</v>
      </c>
      <c r="E463" s="236">
        <v>24</v>
      </c>
      <c r="F463" s="210"/>
      <c r="G463" s="208"/>
      <c r="H463" s="210"/>
      <c r="I463" s="208"/>
      <c r="J463" s="299"/>
      <c r="K463" s="209"/>
    </row>
    <row r="464" spans="1:11" ht="15.75" customHeight="1" x14ac:dyDescent="0.2">
      <c r="A464" s="266"/>
      <c r="B464" s="188" t="s">
        <v>67</v>
      </c>
      <c r="C464" s="214"/>
      <c r="D464" s="235">
        <v>152</v>
      </c>
      <c r="E464" s="236">
        <v>152</v>
      </c>
      <c r="F464" s="210"/>
      <c r="G464" s="208"/>
      <c r="H464" s="210"/>
      <c r="I464" s="208"/>
      <c r="J464" s="299"/>
      <c r="K464" s="209"/>
    </row>
    <row r="465" spans="1:11" ht="15" customHeight="1" x14ac:dyDescent="0.2">
      <c r="A465" s="266"/>
      <c r="B465" s="188" t="s">
        <v>62</v>
      </c>
      <c r="C465" s="214"/>
      <c r="D465" s="235">
        <v>5</v>
      </c>
      <c r="E465" s="236">
        <v>5</v>
      </c>
      <c r="F465" s="210"/>
      <c r="G465" s="208"/>
      <c r="H465" s="210"/>
      <c r="I465" s="208"/>
      <c r="J465" s="299"/>
      <c r="K465" s="209"/>
    </row>
    <row r="466" spans="1:11" ht="41.25" customHeight="1" thickBot="1" x14ac:dyDescent="0.25">
      <c r="A466" s="266" t="s">
        <v>277</v>
      </c>
      <c r="B466" s="188"/>
      <c r="C466" s="214">
        <v>40</v>
      </c>
      <c r="D466" s="215">
        <v>40</v>
      </c>
      <c r="E466" s="214">
        <v>40</v>
      </c>
      <c r="F466" s="210">
        <v>2.64</v>
      </c>
      <c r="G466" s="239">
        <v>0.48000000000000004</v>
      </c>
      <c r="H466" s="210">
        <v>15.840000000000003</v>
      </c>
      <c r="I466" s="239">
        <v>79.200000000000017</v>
      </c>
      <c r="J466" s="215"/>
      <c r="K466" s="240" t="s">
        <v>219</v>
      </c>
    </row>
    <row r="467" spans="1:11" ht="15.75" customHeight="1" thickBot="1" x14ac:dyDescent="0.25">
      <c r="A467" s="1071" t="s">
        <v>39</v>
      </c>
      <c r="B467" s="219"/>
      <c r="C467" s="224">
        <v>555</v>
      </c>
      <c r="D467" s="241"/>
      <c r="E467" s="242"/>
      <c r="F467" s="243">
        <f>F436+F438+F447+F457+F462+F466</f>
        <v>14.815899999999999</v>
      </c>
      <c r="G467" s="243">
        <f t="shared" ref="G467:J467" si="9">G436+G438+G447+G457+G462+G466</f>
        <v>16.771799999999999</v>
      </c>
      <c r="H467" s="243">
        <f t="shared" si="9"/>
        <v>72.042100000000005</v>
      </c>
      <c r="I467" s="243">
        <f t="shared" si="9"/>
        <v>487.38</v>
      </c>
      <c r="J467" s="243">
        <f t="shared" si="9"/>
        <v>9.6100000000000012</v>
      </c>
      <c r="K467" s="222"/>
    </row>
    <row r="468" spans="1:11" ht="21" customHeight="1" x14ac:dyDescent="0.2">
      <c r="A468" s="1088"/>
      <c r="B468" s="416" t="s">
        <v>450</v>
      </c>
      <c r="C468" s="326"/>
      <c r="D468" s="327"/>
      <c r="E468" s="326"/>
      <c r="F468" s="305"/>
      <c r="G468" s="328"/>
      <c r="H468" s="305"/>
      <c r="I468" s="328"/>
      <c r="J468" s="305"/>
      <c r="K468" s="209"/>
    </row>
    <row r="469" spans="1:11" ht="16.5" customHeight="1" x14ac:dyDescent="0.2">
      <c r="A469" s="266" t="s">
        <v>231</v>
      </c>
      <c r="B469" s="188"/>
      <c r="C469" s="214">
        <v>150</v>
      </c>
      <c r="D469" s="215"/>
      <c r="E469" s="214"/>
      <c r="F469" s="249">
        <v>4.3499999999999996</v>
      </c>
      <c r="G469" s="250">
        <v>3.75</v>
      </c>
      <c r="H469" s="249">
        <v>7.2</v>
      </c>
      <c r="I469" s="250">
        <v>80.25</v>
      </c>
      <c r="J469" s="249">
        <v>1.95</v>
      </c>
      <c r="K469" s="209" t="s">
        <v>234</v>
      </c>
    </row>
    <row r="470" spans="1:11" ht="12.75" customHeight="1" x14ac:dyDescent="0.2">
      <c r="A470" s="188"/>
      <c r="B470" s="188" t="s">
        <v>187</v>
      </c>
      <c r="C470" s="214"/>
      <c r="D470" s="215">
        <v>158</v>
      </c>
      <c r="E470" s="214">
        <v>150</v>
      </c>
      <c r="F470" s="215"/>
      <c r="G470" s="214"/>
      <c r="H470" s="215"/>
      <c r="I470" s="214"/>
      <c r="J470" s="215"/>
      <c r="K470" s="209"/>
    </row>
    <row r="471" spans="1:11" ht="32.25" customHeight="1" thickBot="1" x14ac:dyDescent="0.25">
      <c r="A471" s="266" t="s">
        <v>240</v>
      </c>
      <c r="B471" s="211" t="s">
        <v>56</v>
      </c>
      <c r="C471" s="214">
        <v>20</v>
      </c>
      <c r="D471" s="210">
        <v>20</v>
      </c>
      <c r="E471" s="208">
        <v>20</v>
      </c>
      <c r="F471" s="210">
        <v>1.5</v>
      </c>
      <c r="G471" s="208">
        <v>1.9600000000000002</v>
      </c>
      <c r="H471" s="210">
        <v>14.88</v>
      </c>
      <c r="I471" s="208">
        <v>83.399999999999991</v>
      </c>
      <c r="J471" s="210"/>
      <c r="K471" s="209" t="s">
        <v>221</v>
      </c>
    </row>
    <row r="472" spans="1:11" ht="13.5" customHeight="1" thickBot="1" x14ac:dyDescent="0.25">
      <c r="A472" s="1071" t="s">
        <v>39</v>
      </c>
      <c r="B472" s="219"/>
      <c r="C472" s="315">
        <v>170</v>
      </c>
      <c r="D472" s="241"/>
      <c r="E472" s="242"/>
      <c r="F472" s="317">
        <f>F469+F471</f>
        <v>5.85</v>
      </c>
      <c r="G472" s="318">
        <f>G469+G471</f>
        <v>5.71</v>
      </c>
      <c r="H472" s="317">
        <f>H469+H471</f>
        <v>22.080000000000002</v>
      </c>
      <c r="I472" s="318">
        <f>I469+I471</f>
        <v>163.64999999999998</v>
      </c>
      <c r="J472" s="317">
        <f>J469+J471</f>
        <v>1.95</v>
      </c>
      <c r="K472" s="223"/>
    </row>
    <row r="473" spans="1:11" ht="13.5" customHeight="1" x14ac:dyDescent="0.2">
      <c r="A473" s="188"/>
      <c r="B473" s="244" t="s">
        <v>451</v>
      </c>
      <c r="C473" s="214"/>
      <c r="D473" s="215"/>
      <c r="E473" s="214"/>
      <c r="F473" s="215"/>
      <c r="G473" s="214"/>
      <c r="H473" s="215"/>
      <c r="I473" s="214"/>
      <c r="J473" s="215"/>
      <c r="K473" s="209"/>
    </row>
    <row r="474" spans="1:11" ht="40.5" customHeight="1" x14ac:dyDescent="0.2">
      <c r="A474" s="266" t="s">
        <v>494</v>
      </c>
      <c r="B474" s="188"/>
      <c r="C474" s="214" t="s">
        <v>290</v>
      </c>
      <c r="D474" s="210"/>
      <c r="E474" s="208"/>
      <c r="F474" s="210">
        <v>15.695485714285715</v>
      </c>
      <c r="G474" s="208">
        <v>17.026342857142858</v>
      </c>
      <c r="H474" s="210">
        <v>19.494114285714289</v>
      </c>
      <c r="I474" s="208">
        <v>285.96285714285716</v>
      </c>
      <c r="J474" s="210">
        <v>4.45</v>
      </c>
      <c r="K474" s="209" t="s">
        <v>174</v>
      </c>
    </row>
    <row r="475" spans="1:11" ht="15" customHeight="1" x14ac:dyDescent="0.2">
      <c r="A475" s="266"/>
      <c r="B475" s="188" t="s">
        <v>289</v>
      </c>
      <c r="C475" s="214"/>
      <c r="D475" s="210">
        <v>52.36</v>
      </c>
      <c r="E475" s="208">
        <v>34</v>
      </c>
      <c r="F475" s="210"/>
      <c r="G475" s="208"/>
      <c r="H475" s="210"/>
      <c r="I475" s="208"/>
      <c r="J475" s="210"/>
      <c r="K475" s="209"/>
    </row>
    <row r="476" spans="1:11" ht="15" customHeight="1" x14ac:dyDescent="0.2">
      <c r="A476" s="266"/>
      <c r="B476" s="188" t="s">
        <v>292</v>
      </c>
      <c r="C476" s="214"/>
      <c r="D476" s="210">
        <v>35.700000000000003</v>
      </c>
      <c r="E476" s="208">
        <v>34</v>
      </c>
      <c r="F476" s="210"/>
      <c r="G476" s="208"/>
      <c r="H476" s="210"/>
      <c r="I476" s="208"/>
      <c r="J476" s="210"/>
      <c r="K476" s="209"/>
    </row>
    <row r="477" spans="1:11" ht="15" customHeight="1" x14ac:dyDescent="0.2">
      <c r="A477" s="266"/>
      <c r="B477" s="188" t="s">
        <v>58</v>
      </c>
      <c r="C477" s="214"/>
      <c r="D477" s="210">
        <v>2.4</v>
      </c>
      <c r="E477" s="208">
        <v>2.4</v>
      </c>
      <c r="F477" s="210"/>
      <c r="G477" s="208"/>
      <c r="H477" s="210"/>
      <c r="I477" s="208"/>
      <c r="J477" s="210"/>
      <c r="K477" s="209"/>
    </row>
    <row r="478" spans="1:11" ht="23.25" customHeight="1" x14ac:dyDescent="0.2">
      <c r="A478" s="266"/>
      <c r="B478" s="188" t="s">
        <v>495</v>
      </c>
      <c r="C478" s="214"/>
      <c r="D478" s="210"/>
      <c r="E478" s="208">
        <v>26</v>
      </c>
      <c r="F478" s="210"/>
      <c r="G478" s="208"/>
      <c r="H478" s="210"/>
      <c r="I478" s="208"/>
      <c r="J478" s="210"/>
      <c r="K478" s="209"/>
    </row>
    <row r="479" spans="1:11" ht="15" customHeight="1" x14ac:dyDescent="0.2">
      <c r="A479" s="266"/>
      <c r="B479" s="188" t="s">
        <v>47</v>
      </c>
      <c r="C479" s="214"/>
      <c r="D479" s="210">
        <v>165.6</v>
      </c>
      <c r="E479" s="208" t="s">
        <v>355</v>
      </c>
      <c r="F479" s="210"/>
      <c r="G479" s="208"/>
      <c r="H479" s="210"/>
      <c r="I479" s="208"/>
      <c r="J479" s="210"/>
      <c r="K479" s="209"/>
    </row>
    <row r="480" spans="1:11" ht="23.25" customHeight="1" x14ac:dyDescent="0.2">
      <c r="A480" s="266"/>
      <c r="B480" s="188" t="s">
        <v>172</v>
      </c>
      <c r="C480" s="214"/>
      <c r="D480" s="210"/>
      <c r="E480" s="208">
        <v>118</v>
      </c>
      <c r="F480" s="210"/>
      <c r="G480" s="208"/>
      <c r="H480" s="210"/>
      <c r="I480" s="208"/>
      <c r="J480" s="210"/>
      <c r="K480" s="209"/>
    </row>
    <row r="481" spans="1:11" ht="15" customHeight="1" x14ac:dyDescent="0.2">
      <c r="A481" s="266"/>
      <c r="B481" s="188" t="s">
        <v>43</v>
      </c>
      <c r="C481" s="214"/>
      <c r="D481" s="210">
        <v>10.8</v>
      </c>
      <c r="E481" s="208">
        <v>9</v>
      </c>
      <c r="F481" s="210"/>
      <c r="G481" s="208"/>
      <c r="H481" s="210"/>
      <c r="I481" s="208"/>
      <c r="J481" s="210"/>
      <c r="K481" s="209"/>
    </row>
    <row r="482" spans="1:11" ht="15" customHeight="1" x14ac:dyDescent="0.2">
      <c r="A482" s="266"/>
      <c r="B482" s="211" t="s">
        <v>49</v>
      </c>
      <c r="C482" s="214"/>
      <c r="D482" s="210">
        <v>1.6</v>
      </c>
      <c r="E482" s="208">
        <v>1.6</v>
      </c>
      <c r="F482" s="210"/>
      <c r="G482" s="208"/>
      <c r="H482" s="210"/>
      <c r="I482" s="208"/>
      <c r="J482" s="210"/>
      <c r="K482" s="209"/>
    </row>
    <row r="483" spans="1:11" ht="15" customHeight="1" x14ac:dyDescent="0.2">
      <c r="A483" s="266"/>
      <c r="B483" s="188" t="s">
        <v>173</v>
      </c>
      <c r="C483" s="214"/>
      <c r="D483" s="210"/>
      <c r="E483" s="208">
        <v>6.5</v>
      </c>
      <c r="F483" s="210"/>
      <c r="G483" s="208"/>
      <c r="H483" s="210"/>
      <c r="I483" s="208"/>
      <c r="J483" s="210"/>
      <c r="K483" s="209"/>
    </row>
    <row r="484" spans="1:11" ht="15" customHeight="1" x14ac:dyDescent="0.2">
      <c r="A484" s="266"/>
      <c r="B484" s="188" t="s">
        <v>31</v>
      </c>
      <c r="C484" s="214"/>
      <c r="D484" s="210">
        <v>1.6</v>
      </c>
      <c r="E484" s="208">
        <v>1.6</v>
      </c>
      <c r="F484" s="210"/>
      <c r="G484" s="208"/>
      <c r="H484" s="210"/>
      <c r="I484" s="208"/>
      <c r="J484" s="210"/>
      <c r="K484" s="209"/>
    </row>
    <row r="485" spans="1:11" ht="15" customHeight="1" x14ac:dyDescent="0.2">
      <c r="A485" s="266"/>
      <c r="B485" s="188" t="s">
        <v>238</v>
      </c>
      <c r="C485" s="214"/>
      <c r="D485" s="210">
        <v>0.5</v>
      </c>
      <c r="E485" s="208">
        <v>0.5</v>
      </c>
      <c r="F485" s="210"/>
      <c r="G485" s="208"/>
      <c r="H485" s="210"/>
      <c r="I485" s="208"/>
      <c r="J485" s="210"/>
      <c r="K485" s="209"/>
    </row>
    <row r="486" spans="1:11" ht="15" customHeight="1" x14ac:dyDescent="0.2">
      <c r="A486" s="266"/>
      <c r="B486" s="188" t="s">
        <v>94</v>
      </c>
      <c r="C486" s="214"/>
      <c r="D486" s="210">
        <v>2.4</v>
      </c>
      <c r="E486" s="208">
        <v>2.4</v>
      </c>
      <c r="F486" s="210"/>
      <c r="G486" s="208"/>
      <c r="H486" s="210"/>
      <c r="I486" s="208"/>
      <c r="J486" s="210"/>
      <c r="K486" s="209"/>
    </row>
    <row r="487" spans="1:11" ht="23.25" customHeight="1" x14ac:dyDescent="0.2">
      <c r="A487" s="266"/>
      <c r="B487" s="188" t="s">
        <v>52</v>
      </c>
      <c r="C487" s="214"/>
      <c r="D487" s="210"/>
      <c r="E487" s="208">
        <v>153</v>
      </c>
      <c r="F487" s="210"/>
      <c r="G487" s="208"/>
      <c r="H487" s="210"/>
      <c r="I487" s="208"/>
      <c r="J487" s="210"/>
      <c r="K487" s="209"/>
    </row>
    <row r="488" spans="1:11" ht="15" customHeight="1" x14ac:dyDescent="0.2">
      <c r="A488" s="266"/>
      <c r="B488" s="188" t="s">
        <v>95</v>
      </c>
      <c r="C488" s="214"/>
      <c r="D488" s="210"/>
      <c r="E488" s="208"/>
      <c r="F488" s="210"/>
      <c r="G488" s="208"/>
      <c r="H488" s="210"/>
      <c r="I488" s="208"/>
      <c r="J488" s="210"/>
      <c r="K488" s="209"/>
    </row>
    <row r="489" spans="1:11" ht="15" customHeight="1" x14ac:dyDescent="0.2">
      <c r="A489" s="266"/>
      <c r="B489" s="211" t="s">
        <v>73</v>
      </c>
      <c r="C489" s="214"/>
      <c r="D489" s="210">
        <v>5</v>
      </c>
      <c r="E489" s="208">
        <v>5</v>
      </c>
      <c r="F489" s="210"/>
      <c r="G489" s="208"/>
      <c r="H489" s="210"/>
      <c r="I489" s="208"/>
      <c r="J489" s="210"/>
      <c r="K489" s="209"/>
    </row>
    <row r="490" spans="1:11" ht="15" customHeight="1" x14ac:dyDescent="0.2">
      <c r="A490" s="266"/>
      <c r="B490" s="188" t="s">
        <v>54</v>
      </c>
      <c r="C490" s="214"/>
      <c r="D490" s="210">
        <v>1.3</v>
      </c>
      <c r="E490" s="208">
        <v>1.3</v>
      </c>
      <c r="F490" s="210"/>
      <c r="G490" s="208"/>
      <c r="H490" s="210"/>
      <c r="I490" s="208"/>
      <c r="J490" s="210"/>
      <c r="K490" s="209"/>
    </row>
    <row r="491" spans="1:11" ht="15" customHeight="1" x14ac:dyDescent="0.2">
      <c r="A491" s="266"/>
      <c r="B491" s="188" t="s">
        <v>67</v>
      </c>
      <c r="C491" s="214"/>
      <c r="D491" s="210">
        <v>15</v>
      </c>
      <c r="E491" s="208">
        <v>15</v>
      </c>
      <c r="F491" s="210"/>
      <c r="G491" s="208"/>
      <c r="H491" s="210"/>
      <c r="I491" s="208"/>
      <c r="J491" s="210"/>
      <c r="K491" s="209"/>
    </row>
    <row r="492" spans="1:11" ht="15" customHeight="1" x14ac:dyDescent="0.2">
      <c r="A492" s="266"/>
      <c r="B492" s="188" t="s">
        <v>96</v>
      </c>
      <c r="C492" s="214"/>
      <c r="D492" s="210"/>
      <c r="E492" s="208">
        <v>20</v>
      </c>
      <c r="F492" s="210"/>
      <c r="G492" s="208"/>
      <c r="H492" s="210"/>
      <c r="I492" s="208"/>
      <c r="J492" s="210"/>
      <c r="K492" s="209"/>
    </row>
    <row r="493" spans="1:11" ht="23.25" customHeight="1" x14ac:dyDescent="0.2">
      <c r="A493" s="266" t="s">
        <v>79</v>
      </c>
      <c r="B493" s="188"/>
      <c r="C493" s="216" t="s">
        <v>348</v>
      </c>
      <c r="D493" s="235"/>
      <c r="E493" s="236"/>
      <c r="F493" s="210">
        <v>9.7500000000000003E-2</v>
      </c>
      <c r="G493" s="208">
        <v>2.0000000000000004E-2</v>
      </c>
      <c r="H493" s="210">
        <v>5.1681109445277373</v>
      </c>
      <c r="I493" s="208">
        <v>21.784932533733134</v>
      </c>
      <c r="J493" s="210">
        <v>2.02</v>
      </c>
      <c r="K493" s="209" t="s">
        <v>215</v>
      </c>
    </row>
    <row r="494" spans="1:11" ht="15" customHeight="1" x14ac:dyDescent="0.2">
      <c r="A494" s="266"/>
      <c r="B494" s="188" t="s">
        <v>276</v>
      </c>
      <c r="C494" s="216"/>
      <c r="D494" s="215">
        <v>0.8</v>
      </c>
      <c r="E494" s="214">
        <v>0.8</v>
      </c>
      <c r="F494" s="210"/>
      <c r="G494" s="208"/>
      <c r="H494" s="210"/>
      <c r="I494" s="208"/>
      <c r="J494" s="210"/>
      <c r="K494" s="209"/>
    </row>
    <row r="495" spans="1:11" ht="15" customHeight="1" x14ac:dyDescent="0.2">
      <c r="A495" s="266"/>
      <c r="B495" s="188" t="s">
        <v>29</v>
      </c>
      <c r="C495" s="216"/>
      <c r="D495" s="215">
        <v>5</v>
      </c>
      <c r="E495" s="214">
        <v>5</v>
      </c>
      <c r="F495" s="210"/>
      <c r="G495" s="208"/>
      <c r="H495" s="210"/>
      <c r="I495" s="208"/>
      <c r="J495" s="210"/>
      <c r="K495" s="209"/>
    </row>
    <row r="496" spans="1:11" ht="15" customHeight="1" x14ac:dyDescent="0.2">
      <c r="A496" s="266"/>
      <c r="B496" s="188" t="s">
        <v>81</v>
      </c>
      <c r="C496" s="216"/>
      <c r="D496" s="215">
        <v>5.55</v>
      </c>
      <c r="E496" s="214">
        <v>5</v>
      </c>
      <c r="F496" s="210"/>
      <c r="G496" s="208"/>
      <c r="H496" s="210"/>
      <c r="I496" s="208"/>
      <c r="J496" s="210"/>
      <c r="K496" s="209"/>
    </row>
    <row r="497" spans="1:22" ht="15" customHeight="1" x14ac:dyDescent="0.2">
      <c r="A497" s="266"/>
      <c r="B497" s="188" t="s">
        <v>28</v>
      </c>
      <c r="C497" s="216"/>
      <c r="D497" s="235">
        <v>150</v>
      </c>
      <c r="E497" s="236">
        <v>150</v>
      </c>
      <c r="F497" s="210"/>
      <c r="G497" s="208"/>
      <c r="H497" s="210"/>
      <c r="I497" s="208"/>
      <c r="J497" s="210"/>
      <c r="K497" s="209"/>
    </row>
    <row r="498" spans="1:22" s="1073" customFormat="1" ht="30.75" thickBot="1" x14ac:dyDescent="0.3">
      <c r="A498" s="484" t="s">
        <v>212</v>
      </c>
      <c r="B498" s="401"/>
      <c r="C498" s="404">
        <v>20</v>
      </c>
      <c r="D498" s="474">
        <v>20</v>
      </c>
      <c r="E498" s="475">
        <v>20</v>
      </c>
      <c r="F498" s="405">
        <v>1.52</v>
      </c>
      <c r="G498" s="406">
        <v>0.16000000000000003</v>
      </c>
      <c r="H498" s="405">
        <v>9.8400000000000016</v>
      </c>
      <c r="I498" s="406">
        <v>47.000000000000007</v>
      </c>
      <c r="J498" s="405"/>
      <c r="K498" s="400" t="s">
        <v>220</v>
      </c>
      <c r="L498" s="396"/>
      <c r="M498" s="396"/>
      <c r="N498" s="479"/>
      <c r="O498" s="398"/>
      <c r="P498" s="398"/>
      <c r="Q498" s="398"/>
      <c r="R498" s="398"/>
      <c r="S498" s="398"/>
      <c r="T498" s="398"/>
      <c r="U498" s="403"/>
      <c r="V498" s="401"/>
    </row>
    <row r="499" spans="1:22" ht="15.75" customHeight="1" thickBot="1" x14ac:dyDescent="0.25">
      <c r="A499" s="1077" t="s">
        <v>39</v>
      </c>
      <c r="B499" s="254"/>
      <c r="C499" s="329">
        <v>330</v>
      </c>
      <c r="D499" s="286"/>
      <c r="E499" s="330"/>
      <c r="F499" s="310">
        <f>F474+F493+F498</f>
        <v>17.312985714285716</v>
      </c>
      <c r="G499" s="310">
        <f t="shared" ref="G499:J499" si="10">G474+G493+G498</f>
        <v>17.206342857142857</v>
      </c>
      <c r="H499" s="310">
        <f t="shared" si="10"/>
        <v>34.502225230242026</v>
      </c>
      <c r="I499" s="310">
        <f t="shared" si="10"/>
        <v>354.74778967659029</v>
      </c>
      <c r="J499" s="310">
        <f t="shared" si="10"/>
        <v>6.4700000000000006</v>
      </c>
      <c r="K499" s="223"/>
    </row>
    <row r="500" spans="1:22" ht="15.75" customHeight="1" thickBot="1" x14ac:dyDescent="0.25">
      <c r="A500" s="1077" t="s">
        <v>63</v>
      </c>
      <c r="B500" s="331"/>
      <c r="C500" s="285">
        <f>C430+C434+C467+C472+C499</f>
        <v>1625</v>
      </c>
      <c r="D500" s="285"/>
      <c r="E500" s="285"/>
      <c r="F500" s="255">
        <f>F430+F434+F467+F472+F499</f>
        <v>50.520785714285715</v>
      </c>
      <c r="G500" s="255">
        <f>G430+G434+G467+G472+G499</f>
        <v>52.777542857142855</v>
      </c>
      <c r="H500" s="255">
        <f>H430+H434+H467+H472+H499</f>
        <v>187.85542523024205</v>
      </c>
      <c r="I500" s="255">
        <f>I430+I434+I467+I472+I499</f>
        <v>1420.3611230099236</v>
      </c>
      <c r="J500" s="255">
        <f>J430+J434+J467+J472+J499</f>
        <v>23.880000000000003</v>
      </c>
      <c r="K500" s="223"/>
    </row>
    <row r="501" spans="1:22" ht="15.75" customHeight="1" x14ac:dyDescent="0.2">
      <c r="A501" s="332"/>
      <c r="B501" s="332"/>
      <c r="C501" s="333"/>
      <c r="D501" s="333"/>
      <c r="E501" s="333"/>
      <c r="F501" s="333"/>
      <c r="G501" s="334"/>
      <c r="H501" s="334"/>
      <c r="I501" s="334"/>
      <c r="J501" s="334"/>
      <c r="K501" s="183"/>
    </row>
    <row r="502" spans="1:22" ht="15.75" customHeight="1" x14ac:dyDescent="0.2">
      <c r="A502" s="332"/>
      <c r="B502" s="332"/>
      <c r="C502" s="334"/>
      <c r="D502" s="334"/>
      <c r="E502" s="334" t="s">
        <v>341</v>
      </c>
      <c r="F502" s="334"/>
      <c r="G502" s="334"/>
      <c r="H502" s="334"/>
      <c r="I502" s="334"/>
      <c r="J502" s="334"/>
      <c r="K502" s="188"/>
    </row>
    <row r="503" spans="1:22" ht="15" customHeight="1" thickBot="1" x14ac:dyDescent="0.25">
      <c r="A503" s="178" t="s">
        <v>322</v>
      </c>
      <c r="B503" s="178"/>
      <c r="C503" s="498"/>
      <c r="D503" s="498"/>
      <c r="E503" s="498"/>
      <c r="F503" s="498"/>
      <c r="G503" s="287"/>
      <c r="H503" s="287"/>
      <c r="I503" s="287"/>
      <c r="J503" s="287"/>
      <c r="K503" s="188"/>
    </row>
    <row r="504" spans="1:22" ht="21.75" customHeight="1" x14ac:dyDescent="0.2">
      <c r="A504" s="1069" t="s">
        <v>5</v>
      </c>
      <c r="B504" s="183"/>
      <c r="C504" s="184" t="s">
        <v>6</v>
      </c>
      <c r="D504" s="291" t="s">
        <v>7</v>
      </c>
      <c r="E504" s="226" t="s">
        <v>7</v>
      </c>
      <c r="F504" s="1141" t="s">
        <v>8</v>
      </c>
      <c r="G504" s="1142"/>
      <c r="H504" s="1143"/>
      <c r="I504" s="264" t="s">
        <v>9</v>
      </c>
      <c r="J504" s="187" t="s">
        <v>10</v>
      </c>
      <c r="K504" s="184" t="s">
        <v>65</v>
      </c>
    </row>
    <row r="505" spans="1:22" ht="15" customHeight="1" thickBot="1" x14ac:dyDescent="0.25">
      <c r="A505" s="266" t="s">
        <v>12</v>
      </c>
      <c r="B505" s="188"/>
      <c r="C505" s="189" t="s">
        <v>13</v>
      </c>
      <c r="D505" s="215" t="s">
        <v>14</v>
      </c>
      <c r="E505" s="214" t="s">
        <v>14</v>
      </c>
      <c r="F505" s="192"/>
      <c r="G505" s="193"/>
      <c r="H505" s="193"/>
      <c r="I505" s="194" t="s">
        <v>133</v>
      </c>
      <c r="J505" s="195"/>
      <c r="K505" s="189" t="s">
        <v>66</v>
      </c>
    </row>
    <row r="506" spans="1:22" ht="15" customHeight="1" thickBot="1" x14ac:dyDescent="0.25">
      <c r="A506" s="1070"/>
      <c r="B506" s="196"/>
      <c r="C506" s="191"/>
      <c r="D506" s="335" t="s">
        <v>16</v>
      </c>
      <c r="E506" s="242" t="s">
        <v>17</v>
      </c>
      <c r="F506" s="198" t="s">
        <v>18</v>
      </c>
      <c r="G506" s="198" t="s">
        <v>19</v>
      </c>
      <c r="H506" s="199" t="s">
        <v>20</v>
      </c>
      <c r="I506" s="198" t="s">
        <v>21</v>
      </c>
      <c r="J506" s="200" t="s">
        <v>22</v>
      </c>
      <c r="K506" s="191"/>
    </row>
    <row r="507" spans="1:22" ht="15" customHeight="1" x14ac:dyDescent="0.2">
      <c r="A507" s="266"/>
      <c r="B507" s="178" t="s">
        <v>23</v>
      </c>
      <c r="C507" s="189"/>
      <c r="D507" s="215"/>
      <c r="E507" s="292"/>
      <c r="F507" s="195"/>
      <c r="G507" s="204"/>
      <c r="H507" s="195"/>
      <c r="I507" s="204"/>
      <c r="J507" s="229"/>
      <c r="K507" s="209"/>
    </row>
    <row r="508" spans="1:22" ht="28.5" customHeight="1" x14ac:dyDescent="0.2">
      <c r="A508" s="417" t="s">
        <v>349</v>
      </c>
      <c r="B508" s="188"/>
      <c r="C508" s="189" t="s">
        <v>413</v>
      </c>
      <c r="D508" s="289"/>
      <c r="E508" s="189"/>
      <c r="F508" s="210">
        <v>3.9365999999999999</v>
      </c>
      <c r="G508" s="208">
        <v>7.5731999999999999</v>
      </c>
      <c r="H508" s="210">
        <v>22.398800000000001</v>
      </c>
      <c r="I508" s="208">
        <v>173.40000000000003</v>
      </c>
      <c r="J508" s="210">
        <v>0</v>
      </c>
      <c r="K508" s="209" t="s">
        <v>207</v>
      </c>
    </row>
    <row r="509" spans="1:22" ht="15" customHeight="1" x14ac:dyDescent="0.2">
      <c r="A509" s="266"/>
      <c r="B509" s="188" t="s">
        <v>196</v>
      </c>
      <c r="C509" s="189"/>
      <c r="D509" s="289">
        <v>17.7</v>
      </c>
      <c r="E509" s="189">
        <v>17.7</v>
      </c>
      <c r="F509" s="210"/>
      <c r="G509" s="208"/>
      <c r="H509" s="210"/>
      <c r="I509" s="208"/>
      <c r="J509" s="210"/>
      <c r="K509" s="209"/>
    </row>
    <row r="510" spans="1:22" ht="15" customHeight="1" x14ac:dyDescent="0.2">
      <c r="A510" s="266"/>
      <c r="B510" s="188" t="s">
        <v>27</v>
      </c>
      <c r="C510" s="189"/>
      <c r="D510" s="289">
        <v>70</v>
      </c>
      <c r="E510" s="189">
        <v>70</v>
      </c>
      <c r="F510" s="210"/>
      <c r="G510" s="208"/>
      <c r="H510" s="210"/>
      <c r="I510" s="208"/>
      <c r="J510" s="210"/>
      <c r="K510" s="209"/>
    </row>
    <row r="511" spans="1:22" ht="15" customHeight="1" x14ac:dyDescent="0.2">
      <c r="A511" s="266"/>
      <c r="B511" s="188" t="s">
        <v>28</v>
      </c>
      <c r="C511" s="189"/>
      <c r="D511" s="289">
        <v>53</v>
      </c>
      <c r="E511" s="189">
        <v>53</v>
      </c>
      <c r="F511" s="210"/>
      <c r="G511" s="208"/>
      <c r="H511" s="210"/>
      <c r="I511" s="208"/>
      <c r="J511" s="210"/>
      <c r="K511" s="209"/>
    </row>
    <row r="512" spans="1:22" ht="15" customHeight="1" x14ac:dyDescent="0.2">
      <c r="A512" s="266"/>
      <c r="B512" s="188" t="s">
        <v>29</v>
      </c>
      <c r="C512" s="189"/>
      <c r="D512" s="289">
        <v>2</v>
      </c>
      <c r="E512" s="189">
        <v>2</v>
      </c>
      <c r="F512" s="210"/>
      <c r="G512" s="208"/>
      <c r="H512" s="210"/>
      <c r="I512" s="208"/>
      <c r="J512" s="210"/>
      <c r="K512" s="209"/>
    </row>
    <row r="513" spans="1:11" ht="15" customHeight="1" x14ac:dyDescent="0.2">
      <c r="A513" s="266"/>
      <c r="B513" s="188" t="s">
        <v>238</v>
      </c>
      <c r="C513" s="189"/>
      <c r="D513" s="289">
        <v>0.4</v>
      </c>
      <c r="E513" s="189">
        <v>0.4</v>
      </c>
      <c r="F513" s="210"/>
      <c r="G513" s="208"/>
      <c r="H513" s="210"/>
      <c r="I513" s="208"/>
      <c r="J513" s="210"/>
      <c r="K513" s="209"/>
    </row>
    <row r="514" spans="1:11" ht="15" customHeight="1" x14ac:dyDescent="0.2">
      <c r="A514" s="266"/>
      <c r="B514" s="188" t="s">
        <v>31</v>
      </c>
      <c r="C514" s="189"/>
      <c r="D514" s="289">
        <v>4</v>
      </c>
      <c r="E514" s="189">
        <v>4</v>
      </c>
      <c r="F514" s="210"/>
      <c r="G514" s="208"/>
      <c r="H514" s="210"/>
      <c r="I514" s="208"/>
      <c r="J514" s="210"/>
      <c r="K514" s="209"/>
    </row>
    <row r="515" spans="1:11" ht="15" customHeight="1" x14ac:dyDescent="0.2">
      <c r="A515" s="252" t="s">
        <v>85</v>
      </c>
      <c r="B515" s="253"/>
      <c r="C515" s="248" t="s">
        <v>414</v>
      </c>
      <c r="D515" s="293"/>
      <c r="E515" s="294"/>
      <c r="F515" s="249">
        <v>1.2919999999999998</v>
      </c>
      <c r="G515" s="250">
        <v>1.1475</v>
      </c>
      <c r="H515" s="249">
        <v>1.7884999999999995</v>
      </c>
      <c r="I515" s="250">
        <v>21.849999999999998</v>
      </c>
      <c r="J515" s="249">
        <v>1.1299999999999999</v>
      </c>
      <c r="K515" s="209" t="s">
        <v>216</v>
      </c>
    </row>
    <row r="516" spans="1:11" ht="15" customHeight="1" x14ac:dyDescent="0.2">
      <c r="A516" s="252"/>
      <c r="B516" s="188" t="s">
        <v>276</v>
      </c>
      <c r="C516" s="246"/>
      <c r="D516" s="247">
        <v>0.45</v>
      </c>
      <c r="E516" s="248">
        <v>0.45</v>
      </c>
      <c r="F516" s="249"/>
      <c r="G516" s="250"/>
      <c r="H516" s="249"/>
      <c r="I516" s="250"/>
      <c r="J516" s="249"/>
      <c r="K516" s="209"/>
    </row>
    <row r="517" spans="1:11" ht="15" customHeight="1" x14ac:dyDescent="0.2">
      <c r="A517" s="252"/>
      <c r="B517" s="253" t="s">
        <v>29</v>
      </c>
      <c r="C517" s="246"/>
      <c r="D517" s="247">
        <v>6</v>
      </c>
      <c r="E517" s="248">
        <v>6</v>
      </c>
      <c r="F517" s="249"/>
      <c r="G517" s="250"/>
      <c r="H517" s="249"/>
      <c r="I517" s="250"/>
      <c r="J517" s="249"/>
      <c r="K517" s="209"/>
    </row>
    <row r="518" spans="1:11" ht="15" customHeight="1" x14ac:dyDescent="0.2">
      <c r="A518" s="252"/>
      <c r="B518" s="253" t="s">
        <v>27</v>
      </c>
      <c r="C518" s="246"/>
      <c r="D518" s="247">
        <v>82</v>
      </c>
      <c r="E518" s="248">
        <v>80</v>
      </c>
      <c r="F518" s="249"/>
      <c r="G518" s="250"/>
      <c r="H518" s="249"/>
      <c r="I518" s="250"/>
      <c r="J518" s="249"/>
      <c r="K518" s="209"/>
    </row>
    <row r="519" spans="1:11" ht="15" customHeight="1" x14ac:dyDescent="0.2">
      <c r="A519" s="252"/>
      <c r="B519" s="253" t="s">
        <v>28</v>
      </c>
      <c r="C519" s="246"/>
      <c r="D519" s="247">
        <v>90</v>
      </c>
      <c r="E519" s="248">
        <v>90</v>
      </c>
      <c r="F519" s="249"/>
      <c r="G519" s="250"/>
      <c r="H519" s="249"/>
      <c r="I519" s="250"/>
      <c r="J519" s="249"/>
      <c r="K519" s="209"/>
    </row>
    <row r="520" spans="1:11" ht="25.5" customHeight="1" x14ac:dyDescent="0.2">
      <c r="A520" s="266" t="s">
        <v>35</v>
      </c>
      <c r="B520" s="188"/>
      <c r="C520" s="216" t="s">
        <v>135</v>
      </c>
      <c r="D520" s="217"/>
      <c r="E520" s="212"/>
      <c r="F520" s="207">
        <v>1.915</v>
      </c>
      <c r="G520" s="208">
        <v>4.3549999999999995</v>
      </c>
      <c r="H520" s="210">
        <v>12.920000000000002</v>
      </c>
      <c r="I520" s="208">
        <v>98.500000000000014</v>
      </c>
      <c r="J520" s="215"/>
      <c r="K520" s="209" t="s">
        <v>37</v>
      </c>
    </row>
    <row r="521" spans="1:11" ht="15" customHeight="1" x14ac:dyDescent="0.2">
      <c r="A521" s="266"/>
      <c r="B521" s="188" t="s">
        <v>38</v>
      </c>
      <c r="C521" s="189"/>
      <c r="D521" s="213">
        <v>25</v>
      </c>
      <c r="E521" s="214">
        <v>25</v>
      </c>
      <c r="F521" s="213"/>
      <c r="G521" s="214"/>
      <c r="H521" s="215"/>
      <c r="I521" s="214"/>
      <c r="J521" s="215"/>
      <c r="K521" s="209"/>
    </row>
    <row r="522" spans="1:11" ht="15" customHeight="1" thickBot="1" x14ac:dyDescent="0.25">
      <c r="A522" s="266"/>
      <c r="B522" s="188" t="s">
        <v>31</v>
      </c>
      <c r="C522" s="189"/>
      <c r="D522" s="213">
        <v>5</v>
      </c>
      <c r="E522" s="214">
        <v>5</v>
      </c>
      <c r="F522" s="213" t="s">
        <v>3</v>
      </c>
      <c r="G522" s="218"/>
      <c r="H522" s="215"/>
      <c r="I522" s="218"/>
      <c r="J522" s="215"/>
      <c r="K522" s="209"/>
    </row>
    <row r="523" spans="1:11" ht="15" customHeight="1" thickBot="1" x14ac:dyDescent="0.25">
      <c r="A523" s="1071" t="s">
        <v>39</v>
      </c>
      <c r="B523" s="219"/>
      <c r="C523" s="220">
        <v>350</v>
      </c>
      <c r="D523" s="241"/>
      <c r="E523" s="242"/>
      <c r="F523" s="243">
        <f>F508+F515+F520</f>
        <v>7.1436000000000002</v>
      </c>
      <c r="G523" s="222">
        <f>G508+G515+G520</f>
        <v>13.075700000000001</v>
      </c>
      <c r="H523" s="243">
        <f>H508+H515+H520</f>
        <v>37.107300000000002</v>
      </c>
      <c r="I523" s="222">
        <f>I508+I515+I520</f>
        <v>293.75000000000006</v>
      </c>
      <c r="J523" s="243">
        <f>J508+J515+J520</f>
        <v>1.1299999999999999</v>
      </c>
      <c r="K523" s="223"/>
    </row>
    <row r="524" spans="1:11" ht="15" customHeight="1" x14ac:dyDescent="0.2">
      <c r="A524" s="1069"/>
      <c r="B524" s="201" t="s">
        <v>40</v>
      </c>
      <c r="C524" s="273"/>
      <c r="D524" s="291"/>
      <c r="E524" s="226"/>
      <c r="F524" s="1048"/>
      <c r="G524" s="186"/>
      <c r="H524" s="1048"/>
      <c r="I524" s="186"/>
      <c r="J524" s="1048"/>
      <c r="K524" s="202"/>
    </row>
    <row r="525" spans="1:11" ht="18" customHeight="1" x14ac:dyDescent="0.2">
      <c r="A525" s="252" t="s">
        <v>55</v>
      </c>
      <c r="B525" s="253"/>
      <c r="C525" s="248">
        <v>100</v>
      </c>
      <c r="D525" s="247">
        <v>100</v>
      </c>
      <c r="E525" s="248">
        <v>100</v>
      </c>
      <c r="F525" s="271">
        <v>0.4</v>
      </c>
      <c r="G525" s="250">
        <v>0.4</v>
      </c>
      <c r="H525" s="249">
        <v>9.8000000000000007</v>
      </c>
      <c r="I525" s="250">
        <v>47</v>
      </c>
      <c r="J525" s="249">
        <v>10</v>
      </c>
      <c r="K525" s="209" t="s">
        <v>153</v>
      </c>
    </row>
    <row r="526" spans="1:11" ht="18" customHeight="1" thickBot="1" x14ac:dyDescent="0.25">
      <c r="A526" s="252" t="s">
        <v>433</v>
      </c>
      <c r="B526" s="245"/>
      <c r="C526" s="250"/>
      <c r="D526" s="1078"/>
      <c r="E526" s="269"/>
      <c r="F526" s="271"/>
      <c r="G526" s="250"/>
      <c r="H526" s="249"/>
      <c r="I526" s="250"/>
      <c r="J526" s="251"/>
      <c r="K526" s="209" t="s">
        <v>154</v>
      </c>
    </row>
    <row r="527" spans="1:11" ht="15" customHeight="1" thickBot="1" x14ac:dyDescent="0.25">
      <c r="A527" s="1071" t="s">
        <v>39</v>
      </c>
      <c r="B527" s="219"/>
      <c r="C527" s="224">
        <v>100</v>
      </c>
      <c r="D527" s="241"/>
      <c r="E527" s="225"/>
      <c r="F527" s="243">
        <f>F525</f>
        <v>0.4</v>
      </c>
      <c r="G527" s="222">
        <f>G525</f>
        <v>0.4</v>
      </c>
      <c r="H527" s="243">
        <f>H525</f>
        <v>9.8000000000000007</v>
      </c>
      <c r="I527" s="222">
        <f>I525</f>
        <v>47</v>
      </c>
      <c r="J527" s="243">
        <f>J525</f>
        <v>10</v>
      </c>
      <c r="K527" s="223"/>
    </row>
    <row r="528" spans="1:11" ht="15" customHeight="1" x14ac:dyDescent="0.2">
      <c r="A528" s="1069"/>
      <c r="B528" s="201" t="s">
        <v>42</v>
      </c>
      <c r="C528" s="273"/>
      <c r="D528" s="324"/>
      <c r="E528" s="228"/>
      <c r="F528" s="1048"/>
      <c r="G528" s="186"/>
      <c r="H528" s="1048"/>
      <c r="I528" s="186"/>
      <c r="J528" s="229"/>
      <c r="K528" s="336"/>
    </row>
    <row r="529" spans="1:11" s="1073" customFormat="1" ht="16.5" customHeight="1" x14ac:dyDescent="0.25">
      <c r="A529" s="484" t="s">
        <v>603</v>
      </c>
      <c r="B529" s="402"/>
      <c r="C529" s="487">
        <v>40</v>
      </c>
      <c r="D529" s="1056"/>
      <c r="E529" s="1056"/>
      <c r="F529" s="1059">
        <v>0.44</v>
      </c>
      <c r="G529" s="1056">
        <v>0.08</v>
      </c>
      <c r="H529" s="1056">
        <v>1.52</v>
      </c>
      <c r="I529" s="1056">
        <v>8.8000000000000007</v>
      </c>
      <c r="J529" s="1056">
        <v>6.9999999999999991</v>
      </c>
      <c r="K529" s="400" t="s">
        <v>604</v>
      </c>
    </row>
    <row r="530" spans="1:11" s="1073" customFormat="1" ht="15.75" customHeight="1" x14ac:dyDescent="0.25">
      <c r="A530" s="484"/>
      <c r="B530" s="402" t="s">
        <v>605</v>
      </c>
      <c r="C530" s="487"/>
      <c r="D530" s="1056">
        <v>40.799999999999997</v>
      </c>
      <c r="E530" s="1056">
        <v>40</v>
      </c>
      <c r="F530" s="1059"/>
      <c r="G530" s="1056"/>
      <c r="H530" s="1056"/>
      <c r="I530" s="1056"/>
      <c r="J530" s="1056"/>
      <c r="K530" s="400"/>
    </row>
    <row r="531" spans="1:11" ht="43.5" customHeight="1" x14ac:dyDescent="0.2">
      <c r="A531" s="417" t="s">
        <v>496</v>
      </c>
      <c r="B531" s="188"/>
      <c r="C531" s="216" t="s">
        <v>394</v>
      </c>
      <c r="D531" s="215"/>
      <c r="E531" s="214"/>
      <c r="F531" s="210">
        <v>2.7755000000000001</v>
      </c>
      <c r="G531" s="208">
        <v>5.2774999999999999</v>
      </c>
      <c r="H531" s="210">
        <v>8.6259999999999977</v>
      </c>
      <c r="I531" s="208">
        <v>99.019999999999982</v>
      </c>
      <c r="J531" s="215">
        <v>8</v>
      </c>
      <c r="K531" s="209" t="s">
        <v>498</v>
      </c>
    </row>
    <row r="532" spans="1:11" ht="18.75" customHeight="1" x14ac:dyDescent="0.2">
      <c r="A532" s="417"/>
      <c r="B532" s="188" t="s">
        <v>237</v>
      </c>
      <c r="C532" s="216"/>
      <c r="D532" s="215">
        <v>15</v>
      </c>
      <c r="E532" s="214">
        <v>12</v>
      </c>
      <c r="F532" s="210"/>
      <c r="G532" s="208"/>
      <c r="H532" s="210"/>
      <c r="I532" s="208"/>
      <c r="J532" s="215"/>
      <c r="K532" s="209"/>
    </row>
    <row r="533" spans="1:11" ht="18" customHeight="1" x14ac:dyDescent="0.2">
      <c r="A533" s="417"/>
      <c r="B533" s="188" t="s">
        <v>144</v>
      </c>
      <c r="C533" s="216"/>
      <c r="D533" s="215">
        <v>59.85</v>
      </c>
      <c r="E533" s="214">
        <v>45</v>
      </c>
      <c r="F533" s="215"/>
      <c r="G533" s="214"/>
      <c r="H533" s="215"/>
      <c r="I533" s="214"/>
      <c r="J533" s="215"/>
      <c r="K533" s="209"/>
    </row>
    <row r="534" spans="1:11" ht="15" customHeight="1" x14ac:dyDescent="0.2">
      <c r="A534" s="266"/>
      <c r="B534" s="188" t="s">
        <v>86</v>
      </c>
      <c r="C534" s="216"/>
      <c r="D534" s="215">
        <v>7.5</v>
      </c>
      <c r="E534" s="214">
        <v>6</v>
      </c>
      <c r="F534" s="210"/>
      <c r="G534" s="208"/>
      <c r="H534" s="210"/>
      <c r="I534" s="208"/>
      <c r="J534" s="210"/>
      <c r="K534" s="209"/>
    </row>
    <row r="535" spans="1:11" ht="15" customHeight="1" x14ac:dyDescent="0.2">
      <c r="A535" s="266"/>
      <c r="B535" s="188" t="s">
        <v>43</v>
      </c>
      <c r="C535" s="216"/>
      <c r="D535" s="215">
        <v>7.2</v>
      </c>
      <c r="E535" s="214">
        <v>6</v>
      </c>
      <c r="F535" s="210"/>
      <c r="G535" s="208"/>
      <c r="H535" s="210"/>
      <c r="I535" s="208"/>
      <c r="J535" s="210"/>
      <c r="K535" s="209"/>
    </row>
    <row r="536" spans="1:11" ht="15" customHeight="1" x14ac:dyDescent="0.2">
      <c r="A536" s="266"/>
      <c r="B536" s="188" t="s">
        <v>116</v>
      </c>
      <c r="C536" s="216"/>
      <c r="D536" s="215">
        <v>16.38</v>
      </c>
      <c r="E536" s="214">
        <v>9</v>
      </c>
      <c r="F536" s="210"/>
      <c r="G536" s="208"/>
      <c r="H536" s="210"/>
      <c r="I536" s="208"/>
      <c r="J536" s="210"/>
      <c r="K536" s="209"/>
    </row>
    <row r="537" spans="1:11" ht="15" customHeight="1" x14ac:dyDescent="0.2">
      <c r="A537" s="266"/>
      <c r="B537" s="188" t="s">
        <v>140</v>
      </c>
      <c r="C537" s="216"/>
      <c r="D537" s="215">
        <v>3</v>
      </c>
      <c r="E537" s="214">
        <v>3</v>
      </c>
      <c r="F537" s="210"/>
      <c r="G537" s="208"/>
      <c r="H537" s="210"/>
      <c r="I537" s="208"/>
      <c r="J537" s="210"/>
      <c r="K537" s="209"/>
    </row>
    <row r="538" spans="1:11" ht="15" customHeight="1" x14ac:dyDescent="0.2">
      <c r="A538" s="266"/>
      <c r="B538" s="211" t="s">
        <v>147</v>
      </c>
      <c r="C538" s="216"/>
      <c r="D538" s="215">
        <v>105</v>
      </c>
      <c r="E538" s="214">
        <v>105</v>
      </c>
      <c r="F538" s="210"/>
      <c r="G538" s="208"/>
      <c r="H538" s="210"/>
      <c r="I538" s="208"/>
      <c r="J538" s="210"/>
      <c r="K538" s="209"/>
    </row>
    <row r="539" spans="1:11" ht="15" customHeight="1" x14ac:dyDescent="0.2">
      <c r="A539" s="266"/>
      <c r="B539" s="188" t="s">
        <v>281</v>
      </c>
      <c r="C539" s="216"/>
      <c r="D539" s="231" t="s">
        <v>499</v>
      </c>
      <c r="E539" s="214">
        <v>0.5</v>
      </c>
      <c r="F539" s="210"/>
      <c r="G539" s="208"/>
      <c r="H539" s="210"/>
      <c r="I539" s="208"/>
      <c r="J539" s="210"/>
      <c r="K539" s="209"/>
    </row>
    <row r="540" spans="1:11" ht="15" customHeight="1" x14ac:dyDescent="0.2">
      <c r="A540" s="266"/>
      <c r="B540" s="188" t="s">
        <v>289</v>
      </c>
      <c r="C540" s="216"/>
      <c r="D540" s="231" t="s">
        <v>500</v>
      </c>
      <c r="E540" s="214">
        <v>11.4</v>
      </c>
      <c r="F540" s="210"/>
      <c r="G540" s="208"/>
      <c r="H540" s="210"/>
      <c r="I540" s="208"/>
      <c r="J540" s="210"/>
      <c r="K540" s="209"/>
    </row>
    <row r="541" spans="1:11" ht="15" customHeight="1" x14ac:dyDescent="0.2">
      <c r="A541" s="266"/>
      <c r="B541" s="188" t="s">
        <v>292</v>
      </c>
      <c r="C541" s="216"/>
      <c r="D541" s="231" t="s">
        <v>501</v>
      </c>
      <c r="E541" s="214">
        <v>11.4</v>
      </c>
      <c r="F541" s="210"/>
      <c r="G541" s="208"/>
      <c r="H541" s="210"/>
      <c r="I541" s="208"/>
      <c r="J541" s="210"/>
      <c r="K541" s="209"/>
    </row>
    <row r="542" spans="1:11" ht="15" customHeight="1" x14ac:dyDescent="0.2">
      <c r="A542" s="266"/>
      <c r="B542" s="188" t="s">
        <v>43</v>
      </c>
      <c r="C542" s="216"/>
      <c r="D542" s="231" t="s">
        <v>502</v>
      </c>
      <c r="E542" s="214">
        <v>1</v>
      </c>
      <c r="F542" s="210"/>
      <c r="G542" s="208"/>
      <c r="H542" s="210"/>
      <c r="I542" s="208"/>
      <c r="J542" s="210"/>
      <c r="K542" s="209"/>
    </row>
    <row r="543" spans="1:11" ht="15" customHeight="1" x14ac:dyDescent="0.2">
      <c r="A543" s="266"/>
      <c r="B543" s="188" t="s">
        <v>497</v>
      </c>
      <c r="C543" s="216"/>
      <c r="D543" s="231" t="s">
        <v>503</v>
      </c>
      <c r="E543" s="214">
        <v>0.8</v>
      </c>
      <c r="F543" s="210"/>
      <c r="G543" s="208"/>
      <c r="H543" s="210"/>
      <c r="I543" s="208"/>
      <c r="J543" s="210"/>
      <c r="K543" s="209"/>
    </row>
    <row r="544" spans="1:11" ht="15" customHeight="1" x14ac:dyDescent="0.2">
      <c r="A544" s="266"/>
      <c r="B544" s="188" t="s">
        <v>147</v>
      </c>
      <c r="C544" s="216"/>
      <c r="D544" s="231" t="s">
        <v>324</v>
      </c>
      <c r="E544" s="214">
        <v>1</v>
      </c>
      <c r="F544" s="210"/>
      <c r="G544" s="208"/>
      <c r="H544" s="210"/>
      <c r="I544" s="208"/>
      <c r="J544" s="210"/>
      <c r="K544" s="209"/>
    </row>
    <row r="545" spans="1:11" ht="15" customHeight="1" x14ac:dyDescent="0.2">
      <c r="A545" s="266"/>
      <c r="B545" s="188" t="s">
        <v>281</v>
      </c>
      <c r="C545" s="216"/>
      <c r="D545" s="231" t="s">
        <v>504</v>
      </c>
      <c r="E545" s="214">
        <v>0.1</v>
      </c>
      <c r="F545" s="210"/>
      <c r="G545" s="208"/>
      <c r="H545" s="210"/>
      <c r="I545" s="208"/>
      <c r="J545" s="210"/>
      <c r="K545" s="209"/>
    </row>
    <row r="546" spans="1:11" ht="15" customHeight="1" x14ac:dyDescent="0.2">
      <c r="A546" s="266"/>
      <c r="B546" s="188" t="s">
        <v>89</v>
      </c>
      <c r="C546" s="216"/>
      <c r="D546" s="231" t="s">
        <v>319</v>
      </c>
      <c r="E546" s="214">
        <v>6</v>
      </c>
      <c r="F546" s="210"/>
      <c r="G546" s="208"/>
      <c r="H546" s="210"/>
      <c r="I546" s="208"/>
      <c r="J546" s="210"/>
      <c r="K546" s="209"/>
    </row>
    <row r="547" spans="1:11" s="1089" customFormat="1" ht="44.25" customHeight="1" x14ac:dyDescent="0.25">
      <c r="A547" s="1080" t="s">
        <v>429</v>
      </c>
      <c r="B547" s="382"/>
      <c r="C547" s="353">
        <v>150</v>
      </c>
      <c r="D547" s="282"/>
      <c r="E547" s="281"/>
      <c r="F547" s="282">
        <v>13.885714285714286</v>
      </c>
      <c r="G547" s="281">
        <v>15.505714285714287</v>
      </c>
      <c r="H547" s="282">
        <v>14.21142857142857</v>
      </c>
      <c r="I547" s="281">
        <v>252.85714285714283</v>
      </c>
      <c r="J547" s="282">
        <v>5.79</v>
      </c>
      <c r="K547" s="283" t="s">
        <v>430</v>
      </c>
    </row>
    <row r="548" spans="1:11" ht="13.5" customHeight="1" x14ac:dyDescent="0.2">
      <c r="A548" s="266"/>
      <c r="B548" s="188" t="s">
        <v>289</v>
      </c>
      <c r="C548" s="337"/>
      <c r="D548" s="210">
        <v>80.5</v>
      </c>
      <c r="E548" s="208">
        <v>76</v>
      </c>
      <c r="F548" s="210"/>
      <c r="G548" s="208"/>
      <c r="H548" s="210"/>
      <c r="I548" s="208"/>
      <c r="J548" s="210"/>
      <c r="K548" s="209"/>
    </row>
    <row r="549" spans="1:11" ht="13.5" customHeight="1" x14ac:dyDescent="0.2">
      <c r="A549" s="266"/>
      <c r="B549" s="188" t="s">
        <v>431</v>
      </c>
      <c r="C549" s="337"/>
      <c r="D549" s="210"/>
      <c r="E549" s="208">
        <v>33</v>
      </c>
      <c r="F549" s="210"/>
      <c r="G549" s="208"/>
      <c r="H549" s="210"/>
      <c r="I549" s="208"/>
      <c r="J549" s="210"/>
      <c r="K549" s="209"/>
    </row>
    <row r="550" spans="1:11" ht="13.5" customHeight="1" x14ac:dyDescent="0.2">
      <c r="A550" s="266"/>
      <c r="B550" s="188" t="s">
        <v>144</v>
      </c>
      <c r="C550" s="337"/>
      <c r="D550" s="210">
        <v>144.69999999999999</v>
      </c>
      <c r="E550" s="208">
        <v>108.8</v>
      </c>
      <c r="F550" s="210"/>
      <c r="G550" s="208"/>
      <c r="H550" s="210"/>
      <c r="I550" s="208"/>
      <c r="J550" s="210"/>
      <c r="K550" s="209"/>
    </row>
    <row r="551" spans="1:11" ht="13.5" customHeight="1" x14ac:dyDescent="0.2">
      <c r="A551" s="266"/>
      <c r="B551" s="188" t="s">
        <v>115</v>
      </c>
      <c r="C551" s="337"/>
      <c r="D551" s="210">
        <v>11.3</v>
      </c>
      <c r="E551" s="208">
        <v>9.4</v>
      </c>
      <c r="F551" s="210"/>
      <c r="G551" s="208"/>
      <c r="H551" s="210"/>
      <c r="I551" s="208"/>
      <c r="J551" s="210"/>
      <c r="K551" s="209"/>
    </row>
    <row r="552" spans="1:11" ht="13.5" customHeight="1" x14ac:dyDescent="0.2">
      <c r="A552" s="266"/>
      <c r="B552" s="188" t="s">
        <v>86</v>
      </c>
      <c r="C552" s="337"/>
      <c r="D552" s="210">
        <v>5.9</v>
      </c>
      <c r="E552" s="208">
        <v>4.7</v>
      </c>
      <c r="F552" s="210"/>
      <c r="G552" s="208"/>
      <c r="H552" s="210"/>
      <c r="I552" s="208"/>
      <c r="J552" s="210"/>
      <c r="K552" s="209"/>
    </row>
    <row r="553" spans="1:11" ht="13.5" customHeight="1" x14ac:dyDescent="0.2">
      <c r="A553" s="266"/>
      <c r="B553" s="188" t="s">
        <v>31</v>
      </c>
      <c r="C553" s="337"/>
      <c r="D553" s="210">
        <v>3.8</v>
      </c>
      <c r="E553" s="208">
        <v>3.8</v>
      </c>
      <c r="F553" s="210"/>
      <c r="G553" s="208"/>
      <c r="H553" s="210"/>
      <c r="I553" s="208"/>
      <c r="J553" s="210"/>
      <c r="K553" s="209"/>
    </row>
    <row r="554" spans="1:11" ht="13.5" customHeight="1" x14ac:dyDescent="0.2">
      <c r="A554" s="266"/>
      <c r="B554" s="188" t="s">
        <v>281</v>
      </c>
      <c r="C554" s="337"/>
      <c r="D554" s="210">
        <v>0.6</v>
      </c>
      <c r="E554" s="208">
        <v>0.6</v>
      </c>
      <c r="F554" s="210"/>
      <c r="G554" s="208"/>
      <c r="H554" s="210"/>
      <c r="I554" s="208"/>
      <c r="J554" s="210"/>
      <c r="K554" s="209"/>
    </row>
    <row r="555" spans="1:11" ht="13.5" customHeight="1" x14ac:dyDescent="0.2">
      <c r="A555" s="266"/>
      <c r="B555" s="188" t="s">
        <v>147</v>
      </c>
      <c r="C555" s="337"/>
      <c r="D555" s="210">
        <v>18.8</v>
      </c>
      <c r="E555" s="208">
        <v>18.8</v>
      </c>
      <c r="F555" s="210"/>
      <c r="G555" s="208"/>
      <c r="H555" s="210"/>
      <c r="I555" s="208"/>
      <c r="J555" s="210"/>
      <c r="K555" s="209"/>
    </row>
    <row r="556" spans="1:11" ht="29.25" customHeight="1" x14ac:dyDescent="0.2">
      <c r="A556" s="188" t="s">
        <v>391</v>
      </c>
      <c r="B556" s="188"/>
      <c r="C556" s="214">
        <v>150</v>
      </c>
      <c r="D556" s="210"/>
      <c r="E556" s="208"/>
      <c r="F556" s="210">
        <v>0.45</v>
      </c>
      <c r="G556" s="208">
        <v>7.5000000000000011E-2</v>
      </c>
      <c r="H556" s="210">
        <v>22.65</v>
      </c>
      <c r="I556" s="208">
        <v>92.699999999999989</v>
      </c>
      <c r="J556" s="195">
        <v>0.83</v>
      </c>
      <c r="K556" s="209" t="s">
        <v>395</v>
      </c>
    </row>
    <row r="557" spans="1:11" ht="15" customHeight="1" x14ac:dyDescent="0.2">
      <c r="A557" s="188"/>
      <c r="B557" s="188" t="s">
        <v>393</v>
      </c>
      <c r="C557" s="214"/>
      <c r="D557" s="210">
        <v>17.5</v>
      </c>
      <c r="E557" s="208">
        <v>17.5</v>
      </c>
      <c r="F557" s="210"/>
      <c r="G557" s="208"/>
      <c r="H557" s="210"/>
      <c r="I557" s="208"/>
      <c r="J557" s="195"/>
      <c r="K557" s="209"/>
    </row>
    <row r="558" spans="1:11" ht="15" customHeight="1" x14ac:dyDescent="0.2">
      <c r="A558" s="188"/>
      <c r="B558" s="188" t="s">
        <v>29</v>
      </c>
      <c r="C558" s="214"/>
      <c r="D558" s="210">
        <v>5</v>
      </c>
      <c r="E558" s="208">
        <v>5</v>
      </c>
      <c r="F558" s="210"/>
      <c r="G558" s="208"/>
      <c r="H558" s="210"/>
      <c r="I558" s="208"/>
      <c r="J558" s="195"/>
      <c r="K558" s="209"/>
    </row>
    <row r="559" spans="1:11" ht="15" customHeight="1" x14ac:dyDescent="0.2">
      <c r="A559" s="188"/>
      <c r="B559" s="188" t="s">
        <v>67</v>
      </c>
      <c r="C559" s="214"/>
      <c r="D559" s="210">
        <v>150</v>
      </c>
      <c r="E559" s="208">
        <v>150</v>
      </c>
      <c r="F559" s="210"/>
      <c r="G559" s="208"/>
      <c r="H559" s="210"/>
      <c r="I559" s="208"/>
      <c r="J559" s="195"/>
      <c r="K559" s="209"/>
    </row>
    <row r="560" spans="1:11" ht="37.5" customHeight="1" thickBot="1" x14ac:dyDescent="0.25">
      <c r="A560" s="266" t="s">
        <v>277</v>
      </c>
      <c r="B560" s="188"/>
      <c r="C560" s="214">
        <v>35</v>
      </c>
      <c r="D560" s="213">
        <v>35</v>
      </c>
      <c r="E560" s="214">
        <v>35</v>
      </c>
      <c r="F560" s="210">
        <v>2.31</v>
      </c>
      <c r="G560" s="239">
        <v>0.42</v>
      </c>
      <c r="H560" s="210">
        <v>13.860000000000001</v>
      </c>
      <c r="I560" s="239">
        <v>69.3</v>
      </c>
      <c r="J560" s="215"/>
      <c r="K560" s="240" t="s">
        <v>219</v>
      </c>
    </row>
    <row r="561" spans="1:11" ht="15" customHeight="1" thickBot="1" x14ac:dyDescent="0.25">
      <c r="A561" s="1071" t="s">
        <v>39</v>
      </c>
      <c r="B561" s="219"/>
      <c r="C561" s="224">
        <v>541</v>
      </c>
      <c r="D561" s="241"/>
      <c r="E561" s="242"/>
      <c r="F561" s="243">
        <f>F529+F531+F547+F556+F560</f>
        <v>19.861214285714283</v>
      </c>
      <c r="G561" s="243">
        <f t="shared" ref="G561:J561" si="11">G529+G531+G547+G556+G560</f>
        <v>21.358214285714286</v>
      </c>
      <c r="H561" s="243">
        <f t="shared" si="11"/>
        <v>60.867428571428562</v>
      </c>
      <c r="I561" s="243">
        <f t="shared" si="11"/>
        <v>522.67714285714283</v>
      </c>
      <c r="J561" s="243">
        <f t="shared" si="11"/>
        <v>21.619999999999997</v>
      </c>
      <c r="K561" s="223"/>
    </row>
    <row r="562" spans="1:11" ht="23.25" customHeight="1" x14ac:dyDescent="0.2">
      <c r="A562" s="188"/>
      <c r="B562" s="244" t="s">
        <v>450</v>
      </c>
      <c r="C562" s="214"/>
      <c r="D562" s="215"/>
      <c r="E562" s="214"/>
      <c r="F562" s="210"/>
      <c r="G562" s="186"/>
      <c r="H562" s="210"/>
      <c r="I562" s="186"/>
      <c r="J562" s="210"/>
      <c r="K562" s="209"/>
    </row>
    <row r="563" spans="1:11" ht="21" customHeight="1" x14ac:dyDescent="0.2">
      <c r="A563" s="252" t="s">
        <v>177</v>
      </c>
      <c r="B563" s="253"/>
      <c r="C563" s="248">
        <v>150</v>
      </c>
      <c r="D563" s="247"/>
      <c r="E563" s="248"/>
      <c r="F563" s="249">
        <v>4.3499999999999996</v>
      </c>
      <c r="G563" s="250">
        <v>3.75</v>
      </c>
      <c r="H563" s="249">
        <v>6.3</v>
      </c>
      <c r="I563" s="250">
        <v>76</v>
      </c>
      <c r="J563" s="249">
        <v>0.45</v>
      </c>
      <c r="K563" s="325" t="s">
        <v>150</v>
      </c>
    </row>
    <row r="564" spans="1:11" ht="26.25" customHeight="1" x14ac:dyDescent="0.2">
      <c r="A564" s="188" t="s">
        <v>513</v>
      </c>
      <c r="B564" s="188" t="s">
        <v>184</v>
      </c>
      <c r="C564" s="248"/>
      <c r="D564" s="247">
        <v>155</v>
      </c>
      <c r="E564" s="248">
        <v>150</v>
      </c>
      <c r="F564" s="249"/>
      <c r="G564" s="250"/>
      <c r="H564" s="249"/>
      <c r="I564" s="250"/>
      <c r="J564" s="249"/>
      <c r="K564" s="209"/>
    </row>
    <row r="565" spans="1:11" ht="26.25" customHeight="1" thickBot="1" x14ac:dyDescent="0.25">
      <c r="A565" s="266" t="s">
        <v>240</v>
      </c>
      <c r="B565" s="211" t="s">
        <v>56</v>
      </c>
      <c r="C565" s="214">
        <v>20</v>
      </c>
      <c r="D565" s="210">
        <v>20</v>
      </c>
      <c r="E565" s="208">
        <v>20</v>
      </c>
      <c r="F565" s="210">
        <v>1.5</v>
      </c>
      <c r="G565" s="208">
        <v>1.96</v>
      </c>
      <c r="H565" s="210">
        <v>14.88</v>
      </c>
      <c r="I565" s="208">
        <v>83.4</v>
      </c>
      <c r="J565" s="210"/>
      <c r="K565" s="209" t="s">
        <v>221</v>
      </c>
    </row>
    <row r="566" spans="1:11" s="1072" customFormat="1" ht="13.5" thickBot="1" x14ac:dyDescent="0.25">
      <c r="A566" s="1083" t="s">
        <v>39</v>
      </c>
      <c r="B566" s="798"/>
      <c r="C566" s="414">
        <v>170</v>
      </c>
      <c r="D566" s="810"/>
      <c r="E566" s="414"/>
      <c r="F566" s="811">
        <f>F563+F565</f>
        <v>5.85</v>
      </c>
      <c r="G566" s="415">
        <f>G563+G565</f>
        <v>5.71</v>
      </c>
      <c r="H566" s="811">
        <f>H563+H565</f>
        <v>21.18</v>
      </c>
      <c r="I566" s="415">
        <f>I563+I565</f>
        <v>159.4</v>
      </c>
      <c r="J566" s="811">
        <f>J563+J565</f>
        <v>0.45</v>
      </c>
      <c r="K566" s="319"/>
    </row>
    <row r="567" spans="1:11" ht="19.5" customHeight="1" x14ac:dyDescent="0.2">
      <c r="A567" s="1090"/>
      <c r="B567" s="244" t="s">
        <v>451</v>
      </c>
      <c r="C567" s="248"/>
      <c r="D567" s="247"/>
      <c r="E567" s="248"/>
      <c r="F567" s="249"/>
      <c r="G567" s="250"/>
      <c r="H567" s="249"/>
      <c r="I567" s="250"/>
      <c r="J567" s="249"/>
      <c r="K567" s="209"/>
    </row>
    <row r="568" spans="1:11" ht="30.75" customHeight="1" x14ac:dyDescent="0.2">
      <c r="A568" s="1134" t="s">
        <v>515</v>
      </c>
      <c r="B568" s="188"/>
      <c r="C568" s="214" t="s">
        <v>266</v>
      </c>
      <c r="D568" s="235"/>
      <c r="E568" s="236"/>
      <c r="F568" s="210">
        <v>16.98</v>
      </c>
      <c r="G568" s="208">
        <v>8.9499999999999993</v>
      </c>
      <c r="H568" s="210">
        <v>17.940000000000001</v>
      </c>
      <c r="I568" s="208">
        <v>218.32</v>
      </c>
      <c r="J568" s="210">
        <v>0.22</v>
      </c>
      <c r="K568" s="209" t="s">
        <v>602</v>
      </c>
    </row>
    <row r="569" spans="1:11" ht="15" customHeight="1" x14ac:dyDescent="0.2">
      <c r="A569" s="266"/>
      <c r="B569" s="188" t="s">
        <v>253</v>
      </c>
      <c r="C569" s="216"/>
      <c r="D569" s="210">
        <v>87.89</v>
      </c>
      <c r="E569" s="208">
        <v>86.1</v>
      </c>
      <c r="F569" s="210"/>
      <c r="G569" s="208"/>
      <c r="H569" s="210"/>
      <c r="I569" s="208"/>
      <c r="J569" s="210"/>
      <c r="K569" s="209"/>
    </row>
    <row r="570" spans="1:11" ht="15" customHeight="1" x14ac:dyDescent="0.2">
      <c r="A570" s="266"/>
      <c r="B570" s="188" t="s">
        <v>535</v>
      </c>
      <c r="C570" s="216"/>
      <c r="D570" s="210">
        <v>12</v>
      </c>
      <c r="E570" s="208">
        <v>12</v>
      </c>
      <c r="F570" s="210"/>
      <c r="G570" s="208"/>
      <c r="H570" s="210"/>
      <c r="I570" s="208"/>
      <c r="J570" s="195"/>
      <c r="K570" s="209"/>
    </row>
    <row r="571" spans="1:11" ht="15" customHeight="1" x14ac:dyDescent="0.2">
      <c r="A571" s="266"/>
      <c r="B571" s="188" t="s">
        <v>62</v>
      </c>
      <c r="C571" s="216"/>
      <c r="D571" s="210">
        <v>6.3</v>
      </c>
      <c r="E571" s="208">
        <v>6.3</v>
      </c>
      <c r="F571" s="210"/>
      <c r="G571" s="208"/>
      <c r="H571" s="210"/>
      <c r="I571" s="208"/>
      <c r="J571" s="195"/>
      <c r="K571" s="209"/>
    </row>
    <row r="572" spans="1:11" ht="15" customHeight="1" x14ac:dyDescent="0.2">
      <c r="A572" s="266"/>
      <c r="B572" s="188" t="s">
        <v>497</v>
      </c>
      <c r="C572" s="216"/>
      <c r="D572" s="210">
        <v>7.56</v>
      </c>
      <c r="E572" s="208">
        <v>6.3</v>
      </c>
      <c r="F572" s="210"/>
      <c r="G572" s="208"/>
      <c r="H572" s="210"/>
      <c r="I572" s="208"/>
      <c r="J572" s="195"/>
      <c r="K572" s="209"/>
    </row>
    <row r="573" spans="1:11" ht="15" customHeight="1" x14ac:dyDescent="0.2">
      <c r="A573" s="266"/>
      <c r="B573" s="188" t="s">
        <v>281</v>
      </c>
      <c r="C573" s="216"/>
      <c r="D573" s="210">
        <v>0.25</v>
      </c>
      <c r="E573" s="208">
        <v>0.25</v>
      </c>
      <c r="F573" s="210"/>
      <c r="G573" s="208"/>
      <c r="H573" s="210"/>
      <c r="I573" s="208"/>
      <c r="J573" s="195"/>
      <c r="K573" s="209"/>
    </row>
    <row r="574" spans="1:11" ht="15" customHeight="1" x14ac:dyDescent="0.2">
      <c r="A574" s="266"/>
      <c r="B574" s="188" t="s">
        <v>52</v>
      </c>
      <c r="C574" s="216"/>
      <c r="D574" s="210"/>
      <c r="E574" s="208">
        <v>105</v>
      </c>
      <c r="F574" s="210"/>
      <c r="G574" s="208"/>
      <c r="H574" s="210"/>
      <c r="I574" s="208"/>
      <c r="J574" s="195"/>
      <c r="K574" s="209"/>
    </row>
    <row r="575" spans="1:11" ht="15" customHeight="1" x14ac:dyDescent="0.2">
      <c r="A575" s="266"/>
      <c r="B575" s="188" t="s">
        <v>579</v>
      </c>
      <c r="C575" s="216"/>
      <c r="D575" s="210"/>
      <c r="E575" s="208">
        <v>20</v>
      </c>
      <c r="F575" s="210"/>
      <c r="G575" s="208"/>
      <c r="H575" s="210"/>
      <c r="I575" s="208"/>
      <c r="J575" s="195"/>
      <c r="K575" s="209"/>
    </row>
    <row r="576" spans="1:11" ht="15" customHeight="1" x14ac:dyDescent="0.2">
      <c r="A576" s="266"/>
      <c r="B576" s="188" t="s">
        <v>89</v>
      </c>
      <c r="C576" s="216"/>
      <c r="D576" s="210">
        <v>5</v>
      </c>
      <c r="E576" s="208">
        <v>5</v>
      </c>
      <c r="F576" s="210"/>
      <c r="G576" s="208"/>
      <c r="H576" s="210"/>
      <c r="I576" s="208"/>
      <c r="J576" s="195"/>
      <c r="K576" s="209"/>
    </row>
    <row r="577" spans="1:11" ht="15" customHeight="1" x14ac:dyDescent="0.2">
      <c r="A577" s="266"/>
      <c r="B577" s="188" t="s">
        <v>535</v>
      </c>
      <c r="C577" s="216"/>
      <c r="D577" s="210">
        <v>1.5</v>
      </c>
      <c r="E577" s="208">
        <v>1.5</v>
      </c>
      <c r="F577" s="210"/>
      <c r="G577" s="208"/>
      <c r="H577" s="210"/>
      <c r="I577" s="208"/>
      <c r="J577" s="195"/>
      <c r="K577" s="209"/>
    </row>
    <row r="578" spans="1:11" ht="15" customHeight="1" x14ac:dyDescent="0.2">
      <c r="A578" s="266"/>
      <c r="B578" s="211" t="s">
        <v>147</v>
      </c>
      <c r="C578" s="216"/>
      <c r="D578" s="210">
        <v>15</v>
      </c>
      <c r="E578" s="208">
        <v>15</v>
      </c>
      <c r="F578" s="210"/>
      <c r="G578" s="208"/>
      <c r="H578" s="210"/>
      <c r="I578" s="208"/>
      <c r="J578" s="195"/>
      <c r="K578" s="209"/>
    </row>
    <row r="579" spans="1:11" ht="24.75" customHeight="1" x14ac:dyDescent="0.2">
      <c r="A579" s="417" t="s">
        <v>420</v>
      </c>
      <c r="B579" s="188"/>
      <c r="C579" s="214" t="s">
        <v>191</v>
      </c>
      <c r="D579" s="215"/>
      <c r="E579" s="214"/>
      <c r="F579" s="210">
        <v>0.50849999999999995</v>
      </c>
      <c r="G579" s="208">
        <v>0.20849999999999996</v>
      </c>
      <c r="H579" s="210">
        <v>15.569999999999999</v>
      </c>
      <c r="I579" s="208">
        <v>66.149999999999991</v>
      </c>
      <c r="J579" s="215">
        <v>75</v>
      </c>
      <c r="K579" s="209" t="s">
        <v>421</v>
      </c>
    </row>
    <row r="580" spans="1:11" ht="17.25" customHeight="1" x14ac:dyDescent="0.2">
      <c r="A580" s="417"/>
      <c r="B580" s="188" t="s">
        <v>422</v>
      </c>
      <c r="C580" s="214"/>
      <c r="D580" s="215">
        <v>15.3</v>
      </c>
      <c r="E580" s="214">
        <v>15</v>
      </c>
      <c r="F580" s="210"/>
      <c r="G580" s="208"/>
      <c r="H580" s="210"/>
      <c r="I580" s="208"/>
      <c r="J580" s="215"/>
      <c r="K580" s="209"/>
    </row>
    <row r="581" spans="1:11" ht="17.25" customHeight="1" x14ac:dyDescent="0.2">
      <c r="A581" s="417"/>
      <c r="B581" s="188" t="s">
        <v>62</v>
      </c>
      <c r="C581" s="214"/>
      <c r="D581" s="215">
        <v>5</v>
      </c>
      <c r="E581" s="214">
        <v>5</v>
      </c>
      <c r="F581" s="210"/>
      <c r="G581" s="208"/>
      <c r="H581" s="210"/>
      <c r="I581" s="208"/>
      <c r="J581" s="215"/>
      <c r="K581" s="209"/>
    </row>
    <row r="582" spans="1:11" ht="17.25" customHeight="1" thickBot="1" x14ac:dyDescent="0.25">
      <c r="A582" s="417"/>
      <c r="B582" s="188" t="s">
        <v>67</v>
      </c>
      <c r="C582" s="214"/>
      <c r="D582" s="215">
        <v>150</v>
      </c>
      <c r="E582" s="214">
        <v>150</v>
      </c>
      <c r="F582" s="210"/>
      <c r="G582" s="208"/>
      <c r="H582" s="210"/>
      <c r="I582" s="208"/>
      <c r="J582" s="215"/>
      <c r="K582" s="209"/>
    </row>
    <row r="583" spans="1:11" ht="15" customHeight="1" thickBot="1" x14ac:dyDescent="0.25">
      <c r="A583" s="1071" t="s">
        <v>39</v>
      </c>
      <c r="B583" s="219"/>
      <c r="C583" s="224">
        <v>285</v>
      </c>
      <c r="D583" s="199"/>
      <c r="E583" s="198"/>
      <c r="F583" s="243">
        <f>F568+F579</f>
        <v>17.488500000000002</v>
      </c>
      <c r="G583" s="243">
        <f>G568+G579</f>
        <v>9.1585000000000001</v>
      </c>
      <c r="H583" s="243">
        <f>H568+H579</f>
        <v>33.51</v>
      </c>
      <c r="I583" s="243">
        <f>I568+I579</f>
        <v>284.46999999999997</v>
      </c>
      <c r="J583" s="243">
        <f>J568+J579</f>
        <v>75.22</v>
      </c>
      <c r="K583" s="223"/>
    </row>
    <row r="584" spans="1:11" ht="15" customHeight="1" thickBot="1" x14ac:dyDescent="0.25">
      <c r="A584" s="1071" t="s">
        <v>63</v>
      </c>
      <c r="B584" s="259"/>
      <c r="C584" s="224">
        <f>C523+C527+C561+C566+C583</f>
        <v>1446</v>
      </c>
      <c r="D584" s="224"/>
      <c r="E584" s="224"/>
      <c r="F584" s="222">
        <f>F523+F527+F561+F566+F583</f>
        <v>50.743314285714284</v>
      </c>
      <c r="G584" s="222">
        <f>G523+G527+G561+G566+G583</f>
        <v>49.702414285714283</v>
      </c>
      <c r="H584" s="222">
        <f>H523+H527+H561+H566+H583</f>
        <v>162.46472857142857</v>
      </c>
      <c r="I584" s="222">
        <f>I523+I527+I561+I566+I583</f>
        <v>1307.2971428571427</v>
      </c>
      <c r="J584" s="222">
        <f>J523+J527+J561+J566+J583</f>
        <v>108.42</v>
      </c>
      <c r="K584" s="340"/>
    </row>
    <row r="585" spans="1:11" ht="15" customHeight="1" x14ac:dyDescent="0.2">
      <c r="A585" s="178"/>
      <c r="B585" s="178"/>
      <c r="C585" s="341"/>
      <c r="D585" s="341"/>
      <c r="E585" s="341"/>
      <c r="F585" s="341"/>
      <c r="G585" s="287"/>
      <c r="H585" s="287"/>
      <c r="I585" s="287"/>
      <c r="J585" s="287"/>
      <c r="K585" s="188"/>
    </row>
    <row r="586" spans="1:11" ht="15.75" customHeight="1" thickBot="1" x14ac:dyDescent="0.25">
      <c r="A586" s="180" t="s">
        <v>107</v>
      </c>
      <c r="B586" s="179"/>
      <c r="C586" s="179"/>
      <c r="D586" s="322"/>
      <c r="K586" s="178"/>
    </row>
    <row r="587" spans="1:11" ht="23.25" customHeight="1" x14ac:dyDescent="0.2">
      <c r="A587" s="1069" t="s">
        <v>5</v>
      </c>
      <c r="B587" s="183"/>
      <c r="C587" s="184" t="s">
        <v>6</v>
      </c>
      <c r="D587" s="227" t="s">
        <v>7</v>
      </c>
      <c r="E587" s="226" t="s">
        <v>7</v>
      </c>
      <c r="F587" s="1141" t="s">
        <v>8</v>
      </c>
      <c r="G587" s="1142"/>
      <c r="H587" s="1143"/>
      <c r="I587" s="186" t="s">
        <v>9</v>
      </c>
      <c r="J587" s="187" t="s">
        <v>10</v>
      </c>
      <c r="K587" s="184" t="s">
        <v>65</v>
      </c>
    </row>
    <row r="588" spans="1:11" ht="15.75" customHeight="1" thickBot="1" x14ac:dyDescent="0.25">
      <c r="A588" s="266" t="s">
        <v>12</v>
      </c>
      <c r="B588" s="188"/>
      <c r="C588" s="189" t="s">
        <v>13</v>
      </c>
      <c r="D588" s="213" t="s">
        <v>14</v>
      </c>
      <c r="E588" s="214" t="s">
        <v>14</v>
      </c>
      <c r="F588" s="192"/>
      <c r="G588" s="193"/>
      <c r="H588" s="193"/>
      <c r="I588" s="194" t="s">
        <v>133</v>
      </c>
      <c r="J588" s="195"/>
      <c r="K588" s="189" t="s">
        <v>66</v>
      </c>
    </row>
    <row r="589" spans="1:11" ht="15.75" customHeight="1" thickBot="1" x14ac:dyDescent="0.25">
      <c r="A589" s="1070"/>
      <c r="B589" s="196"/>
      <c r="C589" s="191"/>
      <c r="D589" s="242" t="s">
        <v>16</v>
      </c>
      <c r="E589" s="242" t="s">
        <v>17</v>
      </c>
      <c r="F589" s="198" t="s">
        <v>18</v>
      </c>
      <c r="G589" s="198" t="s">
        <v>19</v>
      </c>
      <c r="H589" s="199" t="s">
        <v>20</v>
      </c>
      <c r="I589" s="198" t="s">
        <v>21</v>
      </c>
      <c r="J589" s="200" t="s">
        <v>22</v>
      </c>
      <c r="K589" s="191"/>
    </row>
    <row r="590" spans="1:11" ht="15" customHeight="1" x14ac:dyDescent="0.2">
      <c r="A590" s="266"/>
      <c r="B590" s="178" t="s">
        <v>23</v>
      </c>
      <c r="C590" s="184"/>
      <c r="D590" s="215"/>
      <c r="E590" s="292"/>
      <c r="F590" s="195"/>
      <c r="G590" s="204"/>
      <c r="H590" s="195"/>
      <c r="I590" s="204"/>
      <c r="J590" s="229"/>
      <c r="K590" s="209"/>
    </row>
    <row r="591" spans="1:11" s="1073" customFormat="1" ht="34.5" customHeight="1" x14ac:dyDescent="0.25">
      <c r="A591" s="505" t="s">
        <v>516</v>
      </c>
      <c r="B591" s="401"/>
      <c r="C591" s="489" t="s">
        <v>387</v>
      </c>
      <c r="D591" s="490"/>
      <c r="E591" s="489"/>
      <c r="F591" s="405">
        <v>4.1679520958083831</v>
      </c>
      <c r="G591" s="406">
        <v>4.6906586826347301</v>
      </c>
      <c r="H591" s="405">
        <v>30.012922155688621</v>
      </c>
      <c r="I591" s="406">
        <v>179.36047904191616</v>
      </c>
      <c r="J591" s="405">
        <v>0.67</v>
      </c>
      <c r="K591" s="400" t="s">
        <v>517</v>
      </c>
    </row>
    <row r="592" spans="1:11" s="1073" customFormat="1" ht="15" customHeight="1" x14ac:dyDescent="0.25">
      <c r="A592" s="484"/>
      <c r="B592" s="401" t="s">
        <v>25</v>
      </c>
      <c r="C592" s="489"/>
      <c r="D592" s="490">
        <v>17.7</v>
      </c>
      <c r="E592" s="489">
        <v>17.7</v>
      </c>
      <c r="F592" s="405"/>
      <c r="G592" s="406"/>
      <c r="H592" s="405"/>
      <c r="I592" s="406"/>
      <c r="J592" s="405"/>
      <c r="K592" s="400"/>
    </row>
    <row r="593" spans="1:11" s="1073" customFormat="1" ht="15" customHeight="1" x14ac:dyDescent="0.25">
      <c r="A593" s="484"/>
      <c r="B593" s="401" t="s">
        <v>27</v>
      </c>
      <c r="C593" s="489"/>
      <c r="D593" s="490">
        <v>70</v>
      </c>
      <c r="E593" s="489">
        <v>70</v>
      </c>
      <c r="F593" s="405"/>
      <c r="G593" s="406"/>
      <c r="H593" s="405"/>
      <c r="I593" s="406"/>
      <c r="J593" s="405"/>
      <c r="K593" s="400"/>
    </row>
    <row r="594" spans="1:11" s="1073" customFormat="1" ht="27" customHeight="1" x14ac:dyDescent="0.25">
      <c r="A594" s="484"/>
      <c r="B594" s="401" t="s">
        <v>28</v>
      </c>
      <c r="C594" s="489"/>
      <c r="D594" s="490">
        <v>53</v>
      </c>
      <c r="E594" s="489">
        <v>53</v>
      </c>
      <c r="F594" s="405"/>
      <c r="G594" s="406"/>
      <c r="H594" s="405"/>
      <c r="I594" s="406"/>
      <c r="J594" s="405"/>
      <c r="K594" s="400"/>
    </row>
    <row r="595" spans="1:11" s="1073" customFormat="1" ht="15" customHeight="1" x14ac:dyDescent="0.25">
      <c r="A595" s="484"/>
      <c r="B595" s="401" t="s">
        <v>29</v>
      </c>
      <c r="C595" s="489"/>
      <c r="D595" s="490">
        <v>2</v>
      </c>
      <c r="E595" s="489">
        <v>2</v>
      </c>
      <c r="F595" s="405"/>
      <c r="G595" s="406"/>
      <c r="H595" s="405"/>
      <c r="I595" s="406"/>
      <c r="J595" s="405"/>
      <c r="K595" s="400"/>
    </row>
    <row r="596" spans="1:11" s="1073" customFormat="1" ht="15" customHeight="1" x14ac:dyDescent="0.25">
      <c r="A596" s="484"/>
      <c r="B596" s="401" t="s">
        <v>238</v>
      </c>
      <c r="C596" s="489"/>
      <c r="D596" s="490">
        <v>0.4</v>
      </c>
      <c r="E596" s="489">
        <v>0.4</v>
      </c>
      <c r="F596" s="405"/>
      <c r="G596" s="406"/>
      <c r="H596" s="405"/>
      <c r="I596" s="406"/>
      <c r="J596" s="405"/>
      <c r="K596" s="400"/>
    </row>
    <row r="597" spans="1:11" s="1073" customFormat="1" ht="15.75" customHeight="1" x14ac:dyDescent="0.25">
      <c r="A597" s="484"/>
      <c r="B597" s="401" t="s">
        <v>31</v>
      </c>
      <c r="C597" s="489"/>
      <c r="D597" s="490">
        <v>3</v>
      </c>
      <c r="E597" s="489">
        <v>3</v>
      </c>
      <c r="F597" s="405"/>
      <c r="G597" s="406"/>
      <c r="H597" s="405"/>
      <c r="I597" s="406"/>
      <c r="J597" s="405"/>
      <c r="K597" s="400"/>
    </row>
    <row r="598" spans="1:11" ht="23.25" customHeight="1" x14ac:dyDescent="0.2">
      <c r="A598" s="266" t="s">
        <v>32</v>
      </c>
      <c r="B598" s="188"/>
      <c r="C598" s="189">
        <v>180</v>
      </c>
      <c r="D598" s="212"/>
      <c r="E598" s="212"/>
      <c r="F598" s="207">
        <v>2.8494000000000002</v>
      </c>
      <c r="G598" s="208">
        <v>2.4102000000000001</v>
      </c>
      <c r="H598" s="210">
        <v>14.351400000000002</v>
      </c>
      <c r="I598" s="208">
        <v>90.54</v>
      </c>
      <c r="J598" s="215">
        <v>1.17</v>
      </c>
      <c r="K598" s="209" t="s">
        <v>33</v>
      </c>
    </row>
    <row r="599" spans="1:11" ht="15" customHeight="1" x14ac:dyDescent="0.2">
      <c r="A599" s="266"/>
      <c r="B599" s="188" t="s">
        <v>34</v>
      </c>
      <c r="C599" s="189"/>
      <c r="D599" s="214">
        <v>2.5</v>
      </c>
      <c r="E599" s="214">
        <v>2.5</v>
      </c>
      <c r="F599" s="213"/>
      <c r="G599" s="214"/>
      <c r="H599" s="215"/>
      <c r="I599" s="214"/>
      <c r="J599" s="215"/>
      <c r="K599" s="209"/>
    </row>
    <row r="600" spans="1:11" ht="15" customHeight="1" x14ac:dyDescent="0.2">
      <c r="A600" s="266"/>
      <c r="B600" s="188" t="s">
        <v>29</v>
      </c>
      <c r="C600" s="189"/>
      <c r="D600" s="214">
        <v>6</v>
      </c>
      <c r="E600" s="214">
        <v>6</v>
      </c>
      <c r="F600" s="213"/>
      <c r="G600" s="214"/>
      <c r="H600" s="215"/>
      <c r="I600" s="214"/>
      <c r="J600" s="215"/>
      <c r="K600" s="209"/>
    </row>
    <row r="601" spans="1:11" ht="15" customHeight="1" x14ac:dyDescent="0.2">
      <c r="A601" s="190"/>
      <c r="B601" s="188" t="s">
        <v>27</v>
      </c>
      <c r="C601" s="189"/>
      <c r="D601" s="214">
        <v>90</v>
      </c>
      <c r="E601" s="214">
        <v>90</v>
      </c>
      <c r="F601" s="213"/>
      <c r="G601" s="214"/>
      <c r="H601" s="215"/>
      <c r="I601" s="214"/>
      <c r="J601" s="215"/>
      <c r="K601" s="209"/>
    </row>
    <row r="602" spans="1:11" ht="15" customHeight="1" x14ac:dyDescent="0.2">
      <c r="A602" s="190"/>
      <c r="B602" s="188" t="s">
        <v>28</v>
      </c>
      <c r="C602" s="189"/>
      <c r="D602" s="213">
        <v>108</v>
      </c>
      <c r="E602" s="214">
        <v>108</v>
      </c>
      <c r="F602" s="213"/>
      <c r="G602" s="214"/>
      <c r="H602" s="215"/>
      <c r="I602" s="214"/>
      <c r="J602" s="215"/>
      <c r="K602" s="209"/>
    </row>
    <row r="603" spans="1:11" ht="27.75" customHeight="1" x14ac:dyDescent="0.2">
      <c r="A603" s="1084" t="s">
        <v>35</v>
      </c>
      <c r="B603" s="188"/>
      <c r="C603" s="189" t="s">
        <v>135</v>
      </c>
      <c r="D603" s="215"/>
      <c r="E603" s="214"/>
      <c r="F603" s="215">
        <v>1.915</v>
      </c>
      <c r="G603" s="214">
        <v>4.3549999999999995</v>
      </c>
      <c r="H603" s="215">
        <v>12.92</v>
      </c>
      <c r="I603" s="214">
        <v>98.5</v>
      </c>
      <c r="J603" s="215"/>
      <c r="K603" s="209" t="s">
        <v>37</v>
      </c>
    </row>
    <row r="604" spans="1:11" ht="15" customHeight="1" x14ac:dyDescent="0.2">
      <c r="A604" s="190"/>
      <c r="B604" s="188" t="s">
        <v>38</v>
      </c>
      <c r="C604" s="189"/>
      <c r="D604" s="215">
        <v>25</v>
      </c>
      <c r="E604" s="214">
        <v>25</v>
      </c>
      <c r="F604" s="215"/>
      <c r="G604" s="214"/>
      <c r="H604" s="215"/>
      <c r="I604" s="214"/>
      <c r="J604" s="215"/>
      <c r="K604" s="209"/>
    </row>
    <row r="605" spans="1:11" ht="15" customHeight="1" x14ac:dyDescent="0.2">
      <c r="A605" s="190"/>
      <c r="B605" s="188" t="s">
        <v>31</v>
      </c>
      <c r="C605" s="189"/>
      <c r="D605" s="215">
        <v>5</v>
      </c>
      <c r="E605" s="214">
        <v>5</v>
      </c>
      <c r="F605" s="215" t="s">
        <v>3</v>
      </c>
      <c r="G605" s="214"/>
      <c r="H605" s="215"/>
      <c r="I605" s="214"/>
      <c r="J605" s="215"/>
      <c r="K605" s="209"/>
    </row>
    <row r="606" spans="1:11" ht="23.25" customHeight="1" thickBot="1" x14ac:dyDescent="0.25">
      <c r="A606" s="417" t="s">
        <v>424</v>
      </c>
      <c r="B606" s="188" t="s">
        <v>425</v>
      </c>
      <c r="C606" s="216">
        <v>10</v>
      </c>
      <c r="D606" s="188">
        <v>10.199999999999999</v>
      </c>
      <c r="E606" s="209">
        <v>10</v>
      </c>
      <c r="F606" s="210">
        <v>2.63</v>
      </c>
      <c r="G606" s="208">
        <v>2.66</v>
      </c>
      <c r="H606" s="210"/>
      <c r="I606" s="208">
        <v>34.33</v>
      </c>
      <c r="J606" s="210">
        <v>7.0000000000000007E-2</v>
      </c>
      <c r="K606" s="209" t="s">
        <v>426</v>
      </c>
    </row>
    <row r="607" spans="1:11" ht="15.75" customHeight="1" thickBot="1" x14ac:dyDescent="0.25">
      <c r="A607" s="1071" t="s">
        <v>39</v>
      </c>
      <c r="B607" s="219"/>
      <c r="C607" s="220">
        <v>363</v>
      </c>
      <c r="D607" s="241"/>
      <c r="E607" s="242"/>
      <c r="F607" s="243">
        <f>F591+F598+F603+F606</f>
        <v>11.562352095808382</v>
      </c>
      <c r="G607" s="243">
        <f t="shared" ref="G607:J607" si="12">G591+G598+G603+G606</f>
        <v>14.11585868263473</v>
      </c>
      <c r="H607" s="243">
        <f t="shared" si="12"/>
        <v>57.284322155688628</v>
      </c>
      <c r="I607" s="243">
        <f t="shared" si="12"/>
        <v>402.73047904191617</v>
      </c>
      <c r="J607" s="243">
        <f t="shared" si="12"/>
        <v>1.91</v>
      </c>
      <c r="K607" s="223"/>
    </row>
    <row r="608" spans="1:11" ht="15" customHeight="1" x14ac:dyDescent="0.2">
      <c r="A608" s="1069"/>
      <c r="B608" s="201" t="s">
        <v>40</v>
      </c>
      <c r="C608" s="273"/>
      <c r="D608" s="291"/>
      <c r="E608" s="226"/>
      <c r="F608" s="1048"/>
      <c r="G608" s="186"/>
      <c r="H608" s="1048"/>
      <c r="I608" s="186"/>
      <c r="J608" s="1048"/>
      <c r="K608" s="202"/>
    </row>
    <row r="609" spans="1:11" ht="13.5" customHeight="1" x14ac:dyDescent="0.2">
      <c r="A609" s="266" t="s">
        <v>41</v>
      </c>
      <c r="B609" s="188"/>
      <c r="C609" s="189">
        <v>200</v>
      </c>
      <c r="D609" s="215">
        <v>200</v>
      </c>
      <c r="E609" s="214">
        <v>200</v>
      </c>
      <c r="F609" s="210">
        <v>1</v>
      </c>
      <c r="G609" s="208">
        <v>0</v>
      </c>
      <c r="H609" s="210">
        <v>20.2</v>
      </c>
      <c r="I609" s="208">
        <v>84.8</v>
      </c>
      <c r="J609" s="210">
        <v>4</v>
      </c>
      <c r="K609" s="208" t="s">
        <v>389</v>
      </c>
    </row>
    <row r="610" spans="1:11" ht="21.75" customHeight="1" thickBot="1" x14ac:dyDescent="0.25">
      <c r="A610" s="266" t="s">
        <v>170</v>
      </c>
      <c r="B610" s="188"/>
      <c r="C610" s="189"/>
      <c r="D610" s="215"/>
      <c r="E610" s="214"/>
      <c r="F610" s="215"/>
      <c r="G610" s="214"/>
      <c r="H610" s="215"/>
      <c r="I610" s="214"/>
      <c r="J610" s="215"/>
      <c r="K610" s="208"/>
    </row>
    <row r="611" spans="1:11" ht="15.75" customHeight="1" thickBot="1" x14ac:dyDescent="0.25">
      <c r="A611" s="1071" t="s">
        <v>39</v>
      </c>
      <c r="B611" s="219"/>
      <c r="C611" s="224">
        <v>200</v>
      </c>
      <c r="D611" s="241"/>
      <c r="E611" s="225"/>
      <c r="F611" s="243">
        <f>F609</f>
        <v>1</v>
      </c>
      <c r="G611" s="243">
        <f>G609</f>
        <v>0</v>
      </c>
      <c r="H611" s="243">
        <f>H609</f>
        <v>20.2</v>
      </c>
      <c r="I611" s="243">
        <f>I609</f>
        <v>84.8</v>
      </c>
      <c r="J611" s="243">
        <f>J609</f>
        <v>4</v>
      </c>
      <c r="K611" s="223"/>
    </row>
    <row r="612" spans="1:11" ht="15" customHeight="1" x14ac:dyDescent="0.2">
      <c r="A612" s="266"/>
      <c r="B612" s="178" t="s">
        <v>42</v>
      </c>
      <c r="C612" s="216"/>
      <c r="D612" s="321"/>
      <c r="E612" s="342"/>
      <c r="F612" s="210"/>
      <c r="G612" s="186"/>
      <c r="H612" s="210"/>
      <c r="I612" s="186"/>
      <c r="J612" s="195"/>
      <c r="K612" s="336"/>
    </row>
    <row r="613" spans="1:11" ht="23.25" customHeight="1" x14ac:dyDescent="0.2">
      <c r="A613" s="266" t="s">
        <v>408</v>
      </c>
      <c r="B613" s="211"/>
      <c r="C613" s="214">
        <v>30</v>
      </c>
      <c r="D613" s="210"/>
      <c r="E613" s="208"/>
      <c r="F613" s="210">
        <v>0.89460000000000006</v>
      </c>
      <c r="G613" s="208">
        <v>1.5567</v>
      </c>
      <c r="H613" s="210">
        <v>1.8752999999999997</v>
      </c>
      <c r="I613" s="208">
        <v>25.08</v>
      </c>
      <c r="J613" s="210">
        <v>3.6</v>
      </c>
      <c r="K613" s="209" t="s">
        <v>410</v>
      </c>
    </row>
    <row r="614" spans="1:11" ht="16.5" customHeight="1" x14ac:dyDescent="0.2">
      <c r="A614" s="266"/>
      <c r="B614" s="211" t="s">
        <v>409</v>
      </c>
      <c r="C614" s="214"/>
      <c r="D614" s="210">
        <v>48.1</v>
      </c>
      <c r="E614" s="208">
        <v>28.8</v>
      </c>
      <c r="F614" s="210"/>
      <c r="G614" s="208"/>
      <c r="H614" s="210"/>
      <c r="I614" s="208"/>
      <c r="J614" s="210"/>
      <c r="K614" s="209"/>
    </row>
    <row r="615" spans="1:11" ht="13.5" customHeight="1" x14ac:dyDescent="0.2">
      <c r="A615" s="266"/>
      <c r="B615" s="211" t="s">
        <v>140</v>
      </c>
      <c r="C615" s="214"/>
      <c r="D615" s="210">
        <v>1.5</v>
      </c>
      <c r="E615" s="208">
        <v>1.5</v>
      </c>
      <c r="F615" s="210"/>
      <c r="G615" s="208"/>
      <c r="H615" s="210"/>
      <c r="I615" s="208"/>
      <c r="J615" s="210"/>
      <c r="K615" s="209"/>
    </row>
    <row r="616" spans="1:11" ht="40.5" customHeight="1" x14ac:dyDescent="0.2">
      <c r="A616" s="1084" t="s">
        <v>518</v>
      </c>
      <c r="B616" s="188"/>
      <c r="C616" s="216" t="s">
        <v>137</v>
      </c>
      <c r="D616" s="236"/>
      <c r="E616" s="235"/>
      <c r="F616" s="1091">
        <v>4.4745000000000008</v>
      </c>
      <c r="G616" s="300">
        <v>4.6115000000000004</v>
      </c>
      <c r="H616" s="299">
        <v>11.309500000000002</v>
      </c>
      <c r="I616" s="300">
        <v>112.75000000000001</v>
      </c>
      <c r="J616" s="1092">
        <v>3.69</v>
      </c>
      <c r="K616" s="209" t="s">
        <v>442</v>
      </c>
    </row>
    <row r="617" spans="1:11" ht="34.5" customHeight="1" x14ac:dyDescent="0.2">
      <c r="A617" s="1084"/>
      <c r="B617" s="188" t="s">
        <v>175</v>
      </c>
      <c r="C617" s="216"/>
      <c r="D617" s="215">
        <v>11.97</v>
      </c>
      <c r="E617" s="213">
        <v>11.4</v>
      </c>
      <c r="F617" s="1091"/>
      <c r="G617" s="300"/>
      <c r="H617" s="299"/>
      <c r="I617" s="300"/>
      <c r="J617" s="1092"/>
      <c r="K617" s="209"/>
    </row>
    <row r="618" spans="1:11" ht="12" customHeight="1" x14ac:dyDescent="0.2">
      <c r="A618" s="1084"/>
      <c r="B618" s="188" t="s">
        <v>247</v>
      </c>
      <c r="C618" s="216"/>
      <c r="D618" s="215">
        <v>11.97</v>
      </c>
      <c r="E618" s="213">
        <v>11.4</v>
      </c>
      <c r="F618" s="1091"/>
      <c r="G618" s="300"/>
      <c r="H618" s="299"/>
      <c r="I618" s="300"/>
      <c r="J618" s="1092"/>
      <c r="K618" s="209"/>
    </row>
    <row r="619" spans="1:11" ht="12" customHeight="1" x14ac:dyDescent="0.2">
      <c r="A619" s="1084"/>
      <c r="B619" s="188" t="s">
        <v>115</v>
      </c>
      <c r="C619" s="216"/>
      <c r="D619" s="215">
        <v>1.19</v>
      </c>
      <c r="E619" s="215">
        <v>1</v>
      </c>
      <c r="F619" s="1091"/>
      <c r="G619" s="300"/>
      <c r="H619" s="299"/>
      <c r="I619" s="300"/>
      <c r="J619" s="1092"/>
      <c r="K619" s="209"/>
    </row>
    <row r="620" spans="1:11" ht="12" customHeight="1" x14ac:dyDescent="0.2">
      <c r="A620" s="1084"/>
      <c r="B620" s="188" t="s">
        <v>497</v>
      </c>
      <c r="C620" s="216"/>
      <c r="D620" s="215">
        <v>0.96</v>
      </c>
      <c r="E620" s="215">
        <v>0.8</v>
      </c>
      <c r="F620" s="1091"/>
      <c r="G620" s="300"/>
      <c r="H620" s="299"/>
      <c r="I620" s="300"/>
      <c r="J620" s="1092"/>
      <c r="K620" s="209"/>
    </row>
    <row r="621" spans="1:11" ht="12" customHeight="1" x14ac:dyDescent="0.2">
      <c r="A621" s="1084"/>
      <c r="B621" s="188" t="s">
        <v>147</v>
      </c>
      <c r="C621" s="216"/>
      <c r="D621" s="215">
        <v>1</v>
      </c>
      <c r="E621" s="215">
        <v>1</v>
      </c>
      <c r="F621" s="1091"/>
      <c r="G621" s="300"/>
      <c r="H621" s="299"/>
      <c r="I621" s="300"/>
      <c r="J621" s="1092"/>
      <c r="K621" s="209"/>
    </row>
    <row r="622" spans="1:11" ht="12" customHeight="1" x14ac:dyDescent="0.2">
      <c r="A622" s="1084"/>
      <c r="B622" s="188" t="s">
        <v>238</v>
      </c>
      <c r="C622" s="216"/>
      <c r="D622" s="215">
        <v>0.1</v>
      </c>
      <c r="E622" s="215">
        <v>0.1</v>
      </c>
      <c r="F622" s="1091"/>
      <c r="G622" s="300"/>
      <c r="H622" s="299"/>
      <c r="I622" s="300"/>
      <c r="J622" s="1092"/>
      <c r="K622" s="209"/>
    </row>
    <row r="623" spans="1:11" ht="25.5" customHeight="1" x14ac:dyDescent="0.2">
      <c r="A623" s="1084"/>
      <c r="B623" s="188" t="s">
        <v>519</v>
      </c>
      <c r="C623" s="216"/>
      <c r="D623" s="215"/>
      <c r="E623" s="215">
        <v>14.3</v>
      </c>
      <c r="F623" s="1091"/>
      <c r="G623" s="300"/>
      <c r="H623" s="299"/>
      <c r="I623" s="300"/>
      <c r="J623" s="1092"/>
      <c r="K623" s="209"/>
    </row>
    <row r="624" spans="1:11" ht="15" customHeight="1" x14ac:dyDescent="0.2">
      <c r="A624" s="266"/>
      <c r="B624" s="188" t="s">
        <v>144</v>
      </c>
      <c r="C624" s="216"/>
      <c r="D624" s="214">
        <v>66.599999999999994</v>
      </c>
      <c r="E624" s="215">
        <v>50</v>
      </c>
      <c r="F624" s="207"/>
      <c r="G624" s="208"/>
      <c r="H624" s="210"/>
      <c r="I624" s="208"/>
      <c r="J624" s="205"/>
      <c r="K624" s="209"/>
    </row>
    <row r="625" spans="1:11" ht="15" customHeight="1" x14ac:dyDescent="0.2">
      <c r="A625" s="266"/>
      <c r="B625" s="188" t="s">
        <v>48</v>
      </c>
      <c r="C625" s="216"/>
      <c r="D625" s="214">
        <v>7.5</v>
      </c>
      <c r="E625" s="215">
        <v>6</v>
      </c>
      <c r="F625" s="207"/>
      <c r="G625" s="208"/>
      <c r="H625" s="210"/>
      <c r="I625" s="208"/>
      <c r="J625" s="205"/>
      <c r="K625" s="209"/>
    </row>
    <row r="626" spans="1:11" ht="15" customHeight="1" x14ac:dyDescent="0.2">
      <c r="A626" s="266"/>
      <c r="B626" s="188" t="s">
        <v>43</v>
      </c>
      <c r="C626" s="216"/>
      <c r="D626" s="214">
        <v>7.2</v>
      </c>
      <c r="E626" s="215">
        <v>6</v>
      </c>
      <c r="F626" s="207"/>
      <c r="G626" s="208"/>
      <c r="H626" s="210"/>
      <c r="I626" s="208"/>
      <c r="J626" s="205"/>
      <c r="K626" s="209"/>
    </row>
    <row r="627" spans="1:11" ht="15" customHeight="1" x14ac:dyDescent="0.2">
      <c r="A627" s="266"/>
      <c r="B627" s="188" t="s">
        <v>49</v>
      </c>
      <c r="C627" s="216"/>
      <c r="D627" s="214">
        <v>1.5</v>
      </c>
      <c r="E627" s="215">
        <v>1.5</v>
      </c>
      <c r="F627" s="207"/>
      <c r="G627" s="208"/>
      <c r="H627" s="210"/>
      <c r="I627" s="208"/>
      <c r="J627" s="205"/>
      <c r="K627" s="209"/>
    </row>
    <row r="628" spans="1:11" ht="15" customHeight="1" x14ac:dyDescent="0.2">
      <c r="A628" s="266"/>
      <c r="B628" s="188" t="s">
        <v>238</v>
      </c>
      <c r="C628" s="216"/>
      <c r="D628" s="214">
        <v>0.5</v>
      </c>
      <c r="E628" s="215">
        <v>0.5</v>
      </c>
      <c r="F628" s="207"/>
      <c r="G628" s="208"/>
      <c r="H628" s="210"/>
      <c r="I628" s="208"/>
      <c r="J628" s="205"/>
      <c r="K628" s="209"/>
    </row>
    <row r="629" spans="1:11" ht="15" customHeight="1" x14ac:dyDescent="0.2">
      <c r="A629" s="266"/>
      <c r="B629" s="188" t="s">
        <v>88</v>
      </c>
      <c r="C629" s="216"/>
      <c r="D629" s="214">
        <v>112.5</v>
      </c>
      <c r="E629" s="215" t="s">
        <v>3</v>
      </c>
      <c r="F629" s="207"/>
      <c r="G629" s="208"/>
      <c r="H629" s="210"/>
      <c r="I629" s="208"/>
      <c r="J629" s="205"/>
      <c r="K629" s="209"/>
    </row>
    <row r="630" spans="1:11" ht="15" customHeight="1" x14ac:dyDescent="0.2">
      <c r="A630" s="266"/>
      <c r="B630" s="188" t="s">
        <v>443</v>
      </c>
      <c r="C630" s="216"/>
      <c r="D630" s="214"/>
      <c r="E630" s="215">
        <v>15</v>
      </c>
      <c r="F630" s="207"/>
      <c r="G630" s="208"/>
      <c r="H630" s="210"/>
      <c r="I630" s="208"/>
      <c r="J630" s="205"/>
      <c r="K630" s="209"/>
    </row>
    <row r="631" spans="1:11" ht="15" customHeight="1" x14ac:dyDescent="0.2">
      <c r="A631" s="266"/>
      <c r="B631" s="188" t="s">
        <v>102</v>
      </c>
      <c r="C631" s="216"/>
      <c r="D631" s="214">
        <v>4.5999999999999996</v>
      </c>
      <c r="E631" s="215">
        <v>4.5999999999999996</v>
      </c>
      <c r="F631" s="207"/>
      <c r="G631" s="208"/>
      <c r="H631" s="210"/>
      <c r="I631" s="208"/>
      <c r="J631" s="205"/>
      <c r="K631" s="209"/>
    </row>
    <row r="632" spans="1:11" ht="15" customHeight="1" x14ac:dyDescent="0.2">
      <c r="A632" s="266"/>
      <c r="B632" s="188" t="s">
        <v>31</v>
      </c>
      <c r="C632" s="216"/>
      <c r="D632" s="214">
        <v>0.5</v>
      </c>
      <c r="E632" s="215">
        <v>0.5</v>
      </c>
      <c r="F632" s="207"/>
      <c r="G632" s="208"/>
      <c r="H632" s="210"/>
      <c r="I632" s="208"/>
      <c r="J632" s="205"/>
      <c r="K632" s="209"/>
    </row>
    <row r="633" spans="1:11" ht="15" customHeight="1" x14ac:dyDescent="0.2">
      <c r="A633" s="266"/>
      <c r="B633" s="188" t="s">
        <v>57</v>
      </c>
      <c r="C633" s="216"/>
      <c r="D633" s="214">
        <v>1.6</v>
      </c>
      <c r="E633" s="215">
        <v>1.32</v>
      </c>
      <c r="F633" s="207"/>
      <c r="G633" s="208"/>
      <c r="H633" s="210"/>
      <c r="I633" s="208"/>
      <c r="J633" s="205"/>
      <c r="K633" s="209"/>
    </row>
    <row r="634" spans="1:11" ht="15" customHeight="1" x14ac:dyDescent="0.2">
      <c r="A634" s="266"/>
      <c r="B634" s="188" t="s">
        <v>67</v>
      </c>
      <c r="C634" s="216"/>
      <c r="D634" s="214">
        <v>7.3</v>
      </c>
      <c r="E634" s="215">
        <v>7.3</v>
      </c>
      <c r="F634" s="207"/>
      <c r="G634" s="208"/>
      <c r="H634" s="210"/>
      <c r="I634" s="208"/>
      <c r="J634" s="205"/>
      <c r="K634" s="209"/>
    </row>
    <row r="635" spans="1:11" ht="15" customHeight="1" x14ac:dyDescent="0.2">
      <c r="A635" s="266"/>
      <c r="B635" s="188" t="s">
        <v>281</v>
      </c>
      <c r="C635" s="216"/>
      <c r="D635" s="214">
        <v>0.1</v>
      </c>
      <c r="E635" s="215">
        <v>0.1</v>
      </c>
      <c r="F635" s="207"/>
      <c r="G635" s="208"/>
      <c r="H635" s="210"/>
      <c r="I635" s="208"/>
      <c r="J635" s="205"/>
      <c r="K635" s="209"/>
    </row>
    <row r="636" spans="1:11" ht="15" customHeight="1" x14ac:dyDescent="0.2">
      <c r="A636" s="266"/>
      <c r="B636" s="188" t="s">
        <v>167</v>
      </c>
      <c r="C636" s="216"/>
      <c r="D636" s="214"/>
      <c r="E636" s="215">
        <v>13.5</v>
      </c>
      <c r="F636" s="207"/>
      <c r="G636" s="208"/>
      <c r="H636" s="210"/>
      <c r="I636" s="208"/>
      <c r="J636" s="205"/>
      <c r="K636" s="209"/>
    </row>
    <row r="637" spans="1:11" ht="15" customHeight="1" x14ac:dyDescent="0.2">
      <c r="A637" s="266"/>
      <c r="B637" s="188" t="s">
        <v>444</v>
      </c>
      <c r="C637" s="216"/>
      <c r="D637" s="214"/>
      <c r="E637" s="215">
        <v>15</v>
      </c>
      <c r="F637" s="207"/>
      <c r="G637" s="208"/>
      <c r="H637" s="210"/>
      <c r="I637" s="208"/>
      <c r="J637" s="205"/>
      <c r="K637" s="209"/>
    </row>
    <row r="638" spans="1:11" ht="25.5" customHeight="1" x14ac:dyDescent="0.2">
      <c r="A638" s="266" t="s">
        <v>381</v>
      </c>
      <c r="B638" s="188"/>
      <c r="C638" s="214" t="s">
        <v>382</v>
      </c>
      <c r="D638" s="210"/>
      <c r="E638" s="208"/>
      <c r="F638" s="210">
        <v>11.214285714285715</v>
      </c>
      <c r="G638" s="208">
        <v>18.937333333333331</v>
      </c>
      <c r="H638" s="210">
        <v>9.1455238095238069</v>
      </c>
      <c r="I638" s="208">
        <v>253.56190476190474</v>
      </c>
      <c r="J638" s="210">
        <v>14.05</v>
      </c>
      <c r="K638" s="209" t="s">
        <v>279</v>
      </c>
    </row>
    <row r="639" spans="1:11" ht="15" customHeight="1" x14ac:dyDescent="0.2">
      <c r="A639" s="266"/>
      <c r="B639" s="188" t="s">
        <v>379</v>
      </c>
      <c r="C639" s="214"/>
      <c r="D639" s="210">
        <v>52.5</v>
      </c>
      <c r="E639" s="208">
        <v>50</v>
      </c>
      <c r="F639" s="210"/>
      <c r="G639" s="208"/>
      <c r="H639" s="210"/>
      <c r="I639" s="208"/>
      <c r="J639" s="210"/>
      <c r="K639" s="209"/>
    </row>
    <row r="640" spans="1:11" ht="15" customHeight="1" x14ac:dyDescent="0.2">
      <c r="A640" s="266"/>
      <c r="B640" s="188" t="s">
        <v>49</v>
      </c>
      <c r="C640" s="214"/>
      <c r="D640" s="210">
        <v>2</v>
      </c>
      <c r="E640" s="208">
        <v>2</v>
      </c>
      <c r="F640" s="210"/>
      <c r="G640" s="208"/>
      <c r="H640" s="210"/>
      <c r="I640" s="208"/>
      <c r="J640" s="210"/>
      <c r="K640" s="209"/>
    </row>
    <row r="641" spans="1:11" ht="15" customHeight="1" x14ac:dyDescent="0.2">
      <c r="A641" s="266"/>
      <c r="B641" s="188" t="s">
        <v>171</v>
      </c>
      <c r="C641" s="214"/>
      <c r="D641" s="210"/>
      <c r="E641" s="208">
        <v>40</v>
      </c>
      <c r="F641" s="210"/>
      <c r="G641" s="208"/>
      <c r="H641" s="210"/>
      <c r="I641" s="208"/>
      <c r="J641" s="210"/>
      <c r="K641" s="209"/>
    </row>
    <row r="642" spans="1:11" ht="15" customHeight="1" x14ac:dyDescent="0.2">
      <c r="A642" s="266"/>
      <c r="B642" s="188" t="s">
        <v>144</v>
      </c>
      <c r="C642" s="214"/>
      <c r="D642" s="210">
        <v>46.55</v>
      </c>
      <c r="E642" s="208">
        <v>35</v>
      </c>
      <c r="F642" s="210"/>
      <c r="G642" s="208"/>
      <c r="H642" s="210"/>
      <c r="I642" s="208"/>
      <c r="J642" s="210"/>
      <c r="K642" s="209"/>
    </row>
    <row r="643" spans="1:11" ht="15" customHeight="1" x14ac:dyDescent="0.2">
      <c r="A643" s="266"/>
      <c r="B643" s="188" t="s">
        <v>86</v>
      </c>
      <c r="C643" s="214"/>
      <c r="D643" s="210">
        <v>23.4</v>
      </c>
      <c r="E643" s="208">
        <v>17.600000000000001</v>
      </c>
      <c r="F643" s="210"/>
      <c r="G643" s="208"/>
      <c r="H643" s="210"/>
      <c r="I643" s="208"/>
      <c r="J643" s="210"/>
      <c r="K643" s="209"/>
    </row>
    <row r="644" spans="1:11" ht="15" customHeight="1" x14ac:dyDescent="0.2">
      <c r="A644" s="266"/>
      <c r="B644" s="188" t="s">
        <v>283</v>
      </c>
      <c r="C644" s="214"/>
      <c r="D644" s="210"/>
      <c r="E644" s="208">
        <v>16</v>
      </c>
      <c r="F644" s="210"/>
      <c r="G644" s="208"/>
      <c r="H644" s="210"/>
      <c r="I644" s="208"/>
      <c r="J644" s="210"/>
      <c r="K644" s="209"/>
    </row>
    <row r="645" spans="1:11" ht="15" customHeight="1" x14ac:dyDescent="0.2">
      <c r="A645" s="266"/>
      <c r="B645" s="211" t="s">
        <v>43</v>
      </c>
      <c r="C645" s="214"/>
      <c r="D645" s="210">
        <v>18.48</v>
      </c>
      <c r="E645" s="208">
        <v>15.4</v>
      </c>
      <c r="F645" s="210"/>
      <c r="G645" s="208"/>
      <c r="H645" s="210"/>
      <c r="I645" s="208"/>
      <c r="J645" s="195"/>
      <c r="K645" s="209"/>
    </row>
    <row r="646" spans="1:11" ht="15" customHeight="1" x14ac:dyDescent="0.2">
      <c r="A646" s="266"/>
      <c r="B646" s="188" t="s">
        <v>173</v>
      </c>
      <c r="C646" s="214"/>
      <c r="D646" s="210"/>
      <c r="E646" s="208">
        <v>12.32</v>
      </c>
      <c r="F646" s="210"/>
      <c r="G646" s="208"/>
      <c r="H646" s="210"/>
      <c r="I646" s="208"/>
      <c r="J646" s="195"/>
      <c r="K646" s="209"/>
    </row>
    <row r="647" spans="1:11" ht="15" customHeight="1" x14ac:dyDescent="0.2">
      <c r="A647" s="266"/>
      <c r="B647" s="188" t="s">
        <v>237</v>
      </c>
      <c r="C647" s="214"/>
      <c r="D647" s="210">
        <v>32.130000000000003</v>
      </c>
      <c r="E647" s="208">
        <v>25.7</v>
      </c>
      <c r="F647" s="210"/>
      <c r="G647" s="208"/>
      <c r="H647" s="210"/>
      <c r="I647" s="208"/>
      <c r="J647" s="195"/>
      <c r="K647" s="209"/>
    </row>
    <row r="648" spans="1:11" ht="15" customHeight="1" x14ac:dyDescent="0.2">
      <c r="A648" s="266"/>
      <c r="B648" s="188" t="s">
        <v>239</v>
      </c>
      <c r="C648" s="214"/>
      <c r="D648" s="210"/>
      <c r="E648" s="208">
        <v>22.7</v>
      </c>
      <c r="F648" s="210"/>
      <c r="G648" s="208"/>
      <c r="H648" s="210"/>
      <c r="I648" s="208"/>
      <c r="J648" s="195"/>
      <c r="K648" s="209"/>
    </row>
    <row r="649" spans="1:11" ht="15" customHeight="1" x14ac:dyDescent="0.2">
      <c r="A649" s="266"/>
      <c r="B649" s="188" t="s">
        <v>281</v>
      </c>
      <c r="C649" s="214"/>
      <c r="D649" s="210">
        <v>0.5</v>
      </c>
      <c r="E649" s="208">
        <v>0.5</v>
      </c>
      <c r="F649" s="210"/>
      <c r="G649" s="208"/>
      <c r="H649" s="210"/>
      <c r="I649" s="208"/>
      <c r="J649" s="195"/>
      <c r="K649" s="344"/>
    </row>
    <row r="650" spans="1:11" ht="15" customHeight="1" x14ac:dyDescent="0.2">
      <c r="A650" s="266"/>
      <c r="B650" s="188" t="s">
        <v>49</v>
      </c>
      <c r="C650" s="214"/>
      <c r="D650" s="210">
        <v>4</v>
      </c>
      <c r="E650" s="208">
        <v>4</v>
      </c>
      <c r="F650" s="210"/>
      <c r="G650" s="208"/>
      <c r="H650" s="210"/>
      <c r="I650" s="208"/>
      <c r="J650" s="195"/>
      <c r="K650" s="344"/>
    </row>
    <row r="651" spans="1:11" ht="15.75" customHeight="1" x14ac:dyDescent="0.2">
      <c r="A651" s="266"/>
      <c r="B651" s="188" t="s">
        <v>284</v>
      </c>
      <c r="C651" s="214"/>
      <c r="D651" s="210"/>
      <c r="E651" s="208"/>
      <c r="F651" s="210"/>
      <c r="G651" s="208"/>
      <c r="H651" s="210"/>
      <c r="I651" s="208"/>
      <c r="J651" s="210"/>
      <c r="K651" s="209" t="s">
        <v>280</v>
      </c>
    </row>
    <row r="652" spans="1:11" ht="15" customHeight="1" x14ac:dyDescent="0.2">
      <c r="A652" s="266"/>
      <c r="B652" s="188" t="s">
        <v>67</v>
      </c>
      <c r="C652" s="214"/>
      <c r="D652" s="210">
        <v>33</v>
      </c>
      <c r="E652" s="208">
        <v>33</v>
      </c>
      <c r="F652" s="210"/>
      <c r="G652" s="208"/>
      <c r="H652" s="210"/>
      <c r="I652" s="208"/>
      <c r="J652" s="195"/>
      <c r="K652" s="209"/>
    </row>
    <row r="653" spans="1:11" ht="15" customHeight="1" x14ac:dyDescent="0.2">
      <c r="A653" s="266"/>
      <c r="B653" s="188" t="s">
        <v>31</v>
      </c>
      <c r="C653" s="214"/>
      <c r="D653" s="210">
        <v>1.5</v>
      </c>
      <c r="E653" s="208">
        <v>1.5</v>
      </c>
      <c r="F653" s="210"/>
      <c r="G653" s="208"/>
      <c r="H653" s="210"/>
      <c r="I653" s="208"/>
      <c r="J653" s="195"/>
      <c r="K653" s="209"/>
    </row>
    <row r="654" spans="1:11" ht="15" customHeight="1" x14ac:dyDescent="0.2">
      <c r="A654" s="266"/>
      <c r="B654" s="211" t="s">
        <v>54</v>
      </c>
      <c r="C654" s="214"/>
      <c r="D654" s="210">
        <v>1.5</v>
      </c>
      <c r="E654" s="208">
        <v>1.5</v>
      </c>
      <c r="F654" s="210"/>
      <c r="G654" s="208"/>
      <c r="H654" s="210"/>
      <c r="I654" s="208"/>
      <c r="J654" s="195"/>
      <c r="K654" s="209"/>
    </row>
    <row r="655" spans="1:11" ht="15" customHeight="1" x14ac:dyDescent="0.2">
      <c r="B655" s="188" t="s">
        <v>48</v>
      </c>
      <c r="C655" s="212"/>
      <c r="D655" s="210">
        <v>2.66</v>
      </c>
      <c r="E655" s="208">
        <v>2</v>
      </c>
      <c r="F655" s="195"/>
      <c r="G655" s="194"/>
      <c r="H655" s="195"/>
      <c r="I655" s="194"/>
      <c r="J655" s="195"/>
      <c r="K655" s="209"/>
    </row>
    <row r="656" spans="1:11" ht="18" customHeight="1" x14ac:dyDescent="0.2">
      <c r="B656" s="188" t="s">
        <v>43</v>
      </c>
      <c r="C656" s="214"/>
      <c r="D656" s="210">
        <v>1.2</v>
      </c>
      <c r="E656" s="208">
        <v>1</v>
      </c>
      <c r="F656" s="195"/>
      <c r="G656" s="194"/>
      <c r="H656" s="195"/>
      <c r="I656" s="194"/>
      <c r="J656" s="195"/>
      <c r="K656" s="209"/>
    </row>
    <row r="657" spans="1:11" ht="15" customHeight="1" x14ac:dyDescent="0.2">
      <c r="B657" s="188" t="s">
        <v>155</v>
      </c>
      <c r="C657" s="214"/>
      <c r="D657" s="210">
        <v>2</v>
      </c>
      <c r="E657" s="208">
        <v>2</v>
      </c>
      <c r="F657" s="195"/>
      <c r="G657" s="194"/>
      <c r="H657" s="195"/>
      <c r="I657" s="194"/>
      <c r="J657" s="195"/>
      <c r="K657" s="209"/>
    </row>
    <row r="658" spans="1:11" ht="15" customHeight="1" x14ac:dyDescent="0.2">
      <c r="B658" s="188" t="s">
        <v>31</v>
      </c>
      <c r="C658" s="212"/>
      <c r="D658" s="210">
        <v>0.5</v>
      </c>
      <c r="E658" s="208">
        <v>0.5</v>
      </c>
      <c r="F658" s="195"/>
      <c r="G658" s="194"/>
      <c r="H658" s="195"/>
      <c r="I658" s="194"/>
      <c r="J658" s="195"/>
      <c r="K658" s="209"/>
    </row>
    <row r="659" spans="1:11" ht="15" customHeight="1" x14ac:dyDescent="0.2">
      <c r="B659" s="188" t="s">
        <v>62</v>
      </c>
      <c r="C659" s="212"/>
      <c r="D659" s="210">
        <v>0.33</v>
      </c>
      <c r="E659" s="208">
        <v>0.33</v>
      </c>
      <c r="F659" s="195"/>
      <c r="G659" s="194"/>
      <c r="H659" s="195"/>
      <c r="I659" s="194"/>
      <c r="J659" s="195"/>
      <c r="K659" s="209"/>
    </row>
    <row r="660" spans="1:11" ht="15" customHeight="1" x14ac:dyDescent="0.2">
      <c r="B660" s="188" t="s">
        <v>281</v>
      </c>
      <c r="C660" s="212"/>
      <c r="D660" s="210">
        <v>0.33</v>
      </c>
      <c r="E660" s="208">
        <v>0.33</v>
      </c>
      <c r="F660" s="195"/>
      <c r="G660" s="194"/>
      <c r="H660" s="195"/>
      <c r="I660" s="194"/>
      <c r="J660" s="195"/>
      <c r="K660" s="209"/>
    </row>
    <row r="661" spans="1:11" ht="15" customHeight="1" x14ac:dyDescent="0.2">
      <c r="B661" s="188" t="s">
        <v>90</v>
      </c>
      <c r="C661" s="212"/>
      <c r="D661" s="210"/>
      <c r="E661" s="208">
        <v>33</v>
      </c>
      <c r="F661" s="195"/>
      <c r="G661" s="194"/>
      <c r="H661" s="195"/>
      <c r="I661" s="194"/>
      <c r="J661" s="195"/>
      <c r="K661" s="209"/>
    </row>
    <row r="662" spans="1:11" ht="15" customHeight="1" x14ac:dyDescent="0.2">
      <c r="B662" s="188" t="s">
        <v>380</v>
      </c>
      <c r="C662" s="212"/>
      <c r="D662" s="210"/>
      <c r="E662" s="208">
        <v>150</v>
      </c>
      <c r="F662" s="195"/>
      <c r="G662" s="194"/>
      <c r="H662" s="195"/>
      <c r="I662" s="194"/>
      <c r="J662" s="195"/>
      <c r="K662" s="209"/>
    </row>
    <row r="663" spans="1:11" ht="27" customHeight="1" x14ac:dyDescent="0.2">
      <c r="A663" s="1074" t="s">
        <v>401</v>
      </c>
      <c r="B663" s="188"/>
      <c r="C663" s="214">
        <v>150</v>
      </c>
      <c r="D663" s="210"/>
      <c r="E663" s="208"/>
      <c r="F663" s="210">
        <v>0.4965</v>
      </c>
      <c r="G663" s="208">
        <v>6.7500000000000004E-2</v>
      </c>
      <c r="H663" s="210">
        <v>24.0105</v>
      </c>
      <c r="I663" s="208">
        <v>99.6</v>
      </c>
      <c r="J663" s="215">
        <v>0.54</v>
      </c>
      <c r="K663" s="209" t="s">
        <v>402</v>
      </c>
    </row>
    <row r="664" spans="1:11" ht="15" customHeight="1" x14ac:dyDescent="0.2">
      <c r="A664" s="1075"/>
      <c r="B664" s="188" t="s">
        <v>403</v>
      </c>
      <c r="C664" s="214"/>
      <c r="D664" s="210">
        <v>12.75</v>
      </c>
      <c r="E664" s="208">
        <v>12.5</v>
      </c>
      <c r="F664" s="215"/>
      <c r="G664" s="214"/>
      <c r="H664" s="215"/>
      <c r="I664" s="345"/>
      <c r="J664" s="215"/>
      <c r="K664" s="209"/>
    </row>
    <row r="665" spans="1:11" ht="15" customHeight="1" x14ac:dyDescent="0.2">
      <c r="A665" s="1075"/>
      <c r="B665" s="188" t="s">
        <v>29</v>
      </c>
      <c r="C665" s="214"/>
      <c r="D665" s="210">
        <v>5</v>
      </c>
      <c r="E665" s="208">
        <v>5</v>
      </c>
      <c r="F665" s="215"/>
      <c r="G665" s="214"/>
      <c r="H665" s="215"/>
      <c r="I665" s="345"/>
      <c r="J665" s="215"/>
      <c r="K665" s="209"/>
    </row>
    <row r="666" spans="1:11" ht="15" customHeight="1" x14ac:dyDescent="0.2">
      <c r="A666" s="1075"/>
      <c r="B666" s="188" t="s">
        <v>67</v>
      </c>
      <c r="C666" s="214"/>
      <c r="D666" s="210">
        <v>152</v>
      </c>
      <c r="E666" s="208">
        <v>152</v>
      </c>
      <c r="F666" s="215"/>
      <c r="G666" s="214"/>
      <c r="H666" s="215"/>
      <c r="I666" s="345"/>
      <c r="J666" s="215"/>
      <c r="K666" s="209"/>
    </row>
    <row r="667" spans="1:11" ht="37.5" customHeight="1" thickBot="1" x14ac:dyDescent="0.25">
      <c r="A667" s="266" t="s">
        <v>277</v>
      </c>
      <c r="B667" s="188"/>
      <c r="C667" s="214">
        <v>35</v>
      </c>
      <c r="D667" s="213">
        <v>35</v>
      </c>
      <c r="E667" s="214">
        <v>35</v>
      </c>
      <c r="F667" s="210">
        <v>2.31</v>
      </c>
      <c r="G667" s="239">
        <v>0.42</v>
      </c>
      <c r="H667" s="210">
        <v>13.860000000000001</v>
      </c>
      <c r="I667" s="239">
        <v>69.3</v>
      </c>
      <c r="J667" s="215"/>
      <c r="K667" s="240" t="s">
        <v>219</v>
      </c>
    </row>
    <row r="668" spans="1:11" ht="15.75" customHeight="1" thickBot="1" x14ac:dyDescent="0.25">
      <c r="A668" s="1071" t="s">
        <v>39</v>
      </c>
      <c r="B668" s="219"/>
      <c r="C668" s="224">
        <v>525</v>
      </c>
      <c r="D668" s="241"/>
      <c r="E668" s="242"/>
      <c r="F668" s="222">
        <f>F613+F616+F638+F663+F667</f>
        <v>19.389885714285718</v>
      </c>
      <c r="G668" s="222">
        <f t="shared" ref="G668:J668" si="13">G613+G616+G638+G663+G667</f>
        <v>25.593033333333334</v>
      </c>
      <c r="H668" s="222">
        <f t="shared" si="13"/>
        <v>60.200823809523811</v>
      </c>
      <c r="I668" s="222">
        <f t="shared" si="13"/>
        <v>560.29190476190468</v>
      </c>
      <c r="J668" s="222">
        <f t="shared" si="13"/>
        <v>21.88</v>
      </c>
      <c r="K668" s="223"/>
    </row>
    <row r="669" spans="1:11" ht="25.5" customHeight="1" x14ac:dyDescent="0.2">
      <c r="A669" s="188"/>
      <c r="B669" s="244" t="s">
        <v>450</v>
      </c>
      <c r="C669" s="214"/>
      <c r="D669" s="215"/>
      <c r="E669" s="214"/>
      <c r="F669" s="210"/>
      <c r="G669" s="186"/>
      <c r="H669" s="210"/>
      <c r="I669" s="186"/>
      <c r="J669" s="210"/>
      <c r="K669" s="209"/>
    </row>
    <row r="670" spans="1:11" ht="23.25" customHeight="1" x14ac:dyDescent="0.2">
      <c r="A670" s="266" t="s">
        <v>177</v>
      </c>
      <c r="B670" s="188"/>
      <c r="C670" s="214" t="s">
        <v>344</v>
      </c>
      <c r="D670" s="215"/>
      <c r="E670" s="214"/>
      <c r="F670" s="210">
        <v>4.3499999999999996</v>
      </c>
      <c r="G670" s="208">
        <v>3.75</v>
      </c>
      <c r="H670" s="210">
        <v>7.9960000000000004</v>
      </c>
      <c r="I670" s="208">
        <v>83</v>
      </c>
      <c r="J670" s="215">
        <v>1.05</v>
      </c>
      <c r="K670" s="209" t="s">
        <v>150</v>
      </c>
    </row>
    <row r="671" spans="1:11" ht="23.25" customHeight="1" x14ac:dyDescent="0.2">
      <c r="A671" s="188" t="s">
        <v>520</v>
      </c>
      <c r="B671" s="188" t="s">
        <v>184</v>
      </c>
      <c r="C671" s="214"/>
      <c r="D671" s="215">
        <v>155</v>
      </c>
      <c r="E671" s="214">
        <v>150</v>
      </c>
      <c r="F671" s="215"/>
      <c r="G671" s="214"/>
      <c r="H671" s="215"/>
      <c r="I671" s="214"/>
      <c r="J671" s="215"/>
      <c r="K671" s="209"/>
    </row>
    <row r="672" spans="1:11" ht="23.25" customHeight="1" x14ac:dyDescent="0.2">
      <c r="A672" s="266"/>
      <c r="B672" s="188" t="s">
        <v>62</v>
      </c>
      <c r="C672" s="214"/>
      <c r="D672" s="215">
        <v>2</v>
      </c>
      <c r="E672" s="214">
        <v>2</v>
      </c>
      <c r="F672" s="215"/>
      <c r="G672" s="214"/>
      <c r="H672" s="215"/>
      <c r="I672" s="214"/>
      <c r="J672" s="215"/>
      <c r="K672" s="188"/>
    </row>
    <row r="673" spans="1:11" ht="25.5" customHeight="1" x14ac:dyDescent="0.2">
      <c r="A673" s="266" t="s">
        <v>357</v>
      </c>
      <c r="B673" s="188"/>
      <c r="C673" s="214">
        <v>50</v>
      </c>
      <c r="D673" s="210"/>
      <c r="E673" s="208"/>
      <c r="F673" s="210">
        <v>6.1466666666666674</v>
      </c>
      <c r="G673" s="208">
        <v>3.6533333333333342</v>
      </c>
      <c r="H673" s="210">
        <v>19.453333333333337</v>
      </c>
      <c r="I673" s="208">
        <v>134.66666666666669</v>
      </c>
      <c r="J673" s="210">
        <v>0.03</v>
      </c>
      <c r="K673" s="971" t="s">
        <v>372</v>
      </c>
    </row>
    <row r="674" spans="1:11" ht="25.5" customHeight="1" x14ac:dyDescent="0.2">
      <c r="A674" s="266"/>
      <c r="B674" s="188" t="s">
        <v>102</v>
      </c>
      <c r="C674" s="214"/>
      <c r="D674" s="210">
        <v>26.5</v>
      </c>
      <c r="E674" s="208">
        <v>26.5</v>
      </c>
      <c r="F674" s="210"/>
      <c r="G674" s="208"/>
      <c r="H674" s="210"/>
      <c r="I674" s="208"/>
      <c r="J674" s="210"/>
      <c r="K674" s="209"/>
    </row>
    <row r="675" spans="1:11" ht="25.5" customHeight="1" x14ac:dyDescent="0.2">
      <c r="A675" s="266"/>
      <c r="B675" s="188" t="s">
        <v>198</v>
      </c>
      <c r="C675" s="214"/>
      <c r="D675" s="210">
        <v>1.68</v>
      </c>
      <c r="E675" s="208">
        <v>1.4</v>
      </c>
      <c r="F675" s="210"/>
      <c r="G675" s="208"/>
      <c r="H675" s="210"/>
      <c r="I675" s="208"/>
      <c r="J675" s="210"/>
      <c r="K675" s="209"/>
    </row>
    <row r="676" spans="1:11" ht="25.5" customHeight="1" x14ac:dyDescent="0.2">
      <c r="A676" s="266"/>
      <c r="B676" s="188" t="s">
        <v>31</v>
      </c>
      <c r="C676" s="214"/>
      <c r="D676" s="210">
        <v>1.2</v>
      </c>
      <c r="E676" s="208">
        <v>1.2</v>
      </c>
      <c r="F676" s="210"/>
      <c r="G676" s="208"/>
      <c r="H676" s="210"/>
      <c r="I676" s="208"/>
      <c r="J676" s="210"/>
      <c r="K676" s="209"/>
    </row>
    <row r="677" spans="1:11" ht="25.5" customHeight="1" x14ac:dyDescent="0.2">
      <c r="A677" s="266"/>
      <c r="B677" s="188" t="s">
        <v>147</v>
      </c>
      <c r="C677" s="214"/>
      <c r="D677" s="210">
        <v>10.7</v>
      </c>
      <c r="E677" s="208">
        <v>10.7</v>
      </c>
      <c r="F677" s="210"/>
      <c r="G677" s="208"/>
      <c r="H677" s="210"/>
      <c r="I677" s="208"/>
      <c r="J677" s="210"/>
      <c r="K677" s="209"/>
    </row>
    <row r="678" spans="1:11" ht="25.5" customHeight="1" x14ac:dyDescent="0.2">
      <c r="A678" s="266"/>
      <c r="B678" s="188" t="s">
        <v>236</v>
      </c>
      <c r="C678" s="214"/>
      <c r="D678" s="210">
        <v>1.4</v>
      </c>
      <c r="E678" s="208">
        <v>1.4</v>
      </c>
      <c r="F678" s="210"/>
      <c r="G678" s="208"/>
      <c r="H678" s="210"/>
      <c r="I678" s="208"/>
      <c r="J678" s="210"/>
      <c r="K678" s="209"/>
    </row>
    <row r="679" spans="1:11" ht="25.5" customHeight="1" x14ac:dyDescent="0.2">
      <c r="A679" s="266"/>
      <c r="B679" s="188" t="s">
        <v>103</v>
      </c>
      <c r="C679" s="214"/>
      <c r="D679" s="210">
        <v>0.2</v>
      </c>
      <c r="E679" s="208">
        <v>0.2</v>
      </c>
      <c r="F679" s="210"/>
      <c r="G679" s="208"/>
      <c r="H679" s="210"/>
      <c r="I679" s="208"/>
      <c r="J679" s="210"/>
      <c r="K679" s="209"/>
    </row>
    <row r="680" spans="1:11" ht="25.5" customHeight="1" x14ac:dyDescent="0.2">
      <c r="A680" s="266"/>
      <c r="B680" s="188" t="s">
        <v>238</v>
      </c>
      <c r="C680" s="214"/>
      <c r="D680" s="210">
        <v>0.4</v>
      </c>
      <c r="E680" s="208">
        <v>0.4</v>
      </c>
      <c r="F680" s="210"/>
      <c r="G680" s="208"/>
      <c r="H680" s="210"/>
      <c r="I680" s="208"/>
      <c r="J680" s="210"/>
      <c r="K680" s="209"/>
    </row>
    <row r="681" spans="1:11" ht="25.5" customHeight="1" x14ac:dyDescent="0.2">
      <c r="A681" s="266"/>
      <c r="B681" s="188" t="s">
        <v>102</v>
      </c>
      <c r="C681" s="214"/>
      <c r="D681" s="210">
        <v>1.2</v>
      </c>
      <c r="E681" s="208">
        <v>1.2</v>
      </c>
      <c r="F681" s="210"/>
      <c r="G681" s="208"/>
      <c r="H681" s="210"/>
      <c r="I681" s="208"/>
      <c r="J681" s="210"/>
      <c r="K681" s="209"/>
    </row>
    <row r="682" spans="1:11" ht="25.5" customHeight="1" x14ac:dyDescent="0.2">
      <c r="A682" s="188"/>
      <c r="B682" s="188" t="s">
        <v>253</v>
      </c>
      <c r="C682" s="214"/>
      <c r="D682" s="210">
        <v>19.7</v>
      </c>
      <c r="E682" s="208">
        <v>19.5</v>
      </c>
      <c r="F682" s="210"/>
      <c r="G682" s="208"/>
      <c r="H682" s="210"/>
      <c r="I682" s="208"/>
      <c r="J682" s="210"/>
      <c r="K682" s="209"/>
    </row>
    <row r="683" spans="1:11" ht="25.5" customHeight="1" x14ac:dyDescent="0.2">
      <c r="A683" s="188"/>
      <c r="B683" s="188" t="s">
        <v>198</v>
      </c>
      <c r="C683" s="214"/>
      <c r="D683" s="210">
        <v>1.08</v>
      </c>
      <c r="E683" s="208">
        <v>0.9</v>
      </c>
      <c r="F683" s="210"/>
      <c r="G683" s="208"/>
      <c r="H683" s="210"/>
      <c r="I683" s="208"/>
      <c r="J683" s="210"/>
      <c r="K683" s="209"/>
    </row>
    <row r="684" spans="1:11" ht="25.5" customHeight="1" x14ac:dyDescent="0.2">
      <c r="A684" s="188"/>
      <c r="B684" s="188" t="s">
        <v>236</v>
      </c>
      <c r="C684" s="214"/>
      <c r="D684" s="215">
        <v>1.1000000000000001</v>
      </c>
      <c r="E684" s="214">
        <v>1.1000000000000001</v>
      </c>
      <c r="F684" s="210"/>
      <c r="G684" s="208"/>
      <c r="H684" s="210"/>
      <c r="I684" s="208"/>
      <c r="J684" s="299"/>
      <c r="K684" s="301"/>
    </row>
    <row r="685" spans="1:11" ht="25.5" customHeight="1" x14ac:dyDescent="0.2">
      <c r="A685" s="266"/>
      <c r="B685" s="188" t="s">
        <v>102</v>
      </c>
      <c r="C685" s="214"/>
      <c r="D685" s="215">
        <v>0.9</v>
      </c>
      <c r="E685" s="214">
        <v>0.9</v>
      </c>
      <c r="F685" s="215"/>
      <c r="G685" s="214"/>
      <c r="H685" s="215"/>
      <c r="I685" s="214"/>
      <c r="J685" s="215"/>
      <c r="K685" s="209"/>
    </row>
    <row r="686" spans="1:11" ht="25.5" customHeight="1" x14ac:dyDescent="0.2">
      <c r="A686" s="188"/>
      <c r="B686" s="188" t="s">
        <v>198</v>
      </c>
      <c r="C686" s="214"/>
      <c r="D686" s="215">
        <v>1.2</v>
      </c>
      <c r="E686" s="214">
        <v>1</v>
      </c>
      <c r="F686" s="215"/>
      <c r="G686" s="214"/>
      <c r="H686" s="215"/>
      <c r="I686" s="214"/>
      <c r="J686" s="215"/>
      <c r="K686" s="209"/>
    </row>
    <row r="687" spans="1:11" ht="25.5" customHeight="1" x14ac:dyDescent="0.2">
      <c r="A687" s="188"/>
      <c r="B687" s="188" t="s">
        <v>49</v>
      </c>
      <c r="C687" s="214"/>
      <c r="D687" s="215">
        <v>0.2</v>
      </c>
      <c r="E687" s="214">
        <v>0.2</v>
      </c>
      <c r="F687" s="215"/>
      <c r="G687" s="214"/>
      <c r="H687" s="215"/>
      <c r="I687" s="214"/>
      <c r="J687" s="215"/>
      <c r="K687" s="209"/>
    </row>
    <row r="688" spans="1:11" ht="25.5" customHeight="1" thickBot="1" x14ac:dyDescent="0.25">
      <c r="A688" s="188"/>
      <c r="B688" s="188" t="s">
        <v>49</v>
      </c>
      <c r="C688" s="214"/>
      <c r="D688" s="215">
        <v>0.2</v>
      </c>
      <c r="E688" s="214">
        <v>0.2</v>
      </c>
      <c r="F688" s="215"/>
      <c r="G688" s="214"/>
      <c r="H688" s="215"/>
      <c r="I688" s="214"/>
      <c r="J688" s="215"/>
      <c r="K688" s="209"/>
    </row>
    <row r="689" spans="1:11" s="1072" customFormat="1" ht="17.25" customHeight="1" thickBot="1" x14ac:dyDescent="0.25">
      <c r="A689" s="1083" t="s">
        <v>39</v>
      </c>
      <c r="B689" s="798"/>
      <c r="C689" s="315">
        <v>202</v>
      </c>
      <c r="D689" s="316"/>
      <c r="E689" s="315"/>
      <c r="F689" s="317">
        <f>F670+F673</f>
        <v>10.496666666666666</v>
      </c>
      <c r="G689" s="317">
        <f t="shared" ref="G689:J689" si="14">G670+G673</f>
        <v>7.4033333333333342</v>
      </c>
      <c r="H689" s="317">
        <f t="shared" si="14"/>
        <v>27.449333333333335</v>
      </c>
      <c r="I689" s="317">
        <f t="shared" si="14"/>
        <v>217.66666666666669</v>
      </c>
      <c r="J689" s="317">
        <f t="shared" si="14"/>
        <v>1.08</v>
      </c>
      <c r="K689" s="319"/>
    </row>
    <row r="690" spans="1:11" ht="25.5" customHeight="1" x14ac:dyDescent="0.2">
      <c r="A690" s="188"/>
      <c r="B690" s="244" t="s">
        <v>451</v>
      </c>
      <c r="C690" s="214"/>
      <c r="D690" s="215"/>
      <c r="E690" s="214"/>
      <c r="F690" s="215"/>
      <c r="G690" s="214"/>
      <c r="H690" s="215"/>
      <c r="I690" s="214"/>
      <c r="J690" s="215"/>
      <c r="K690" s="209"/>
    </row>
    <row r="691" spans="1:11" ht="23.25" customHeight="1" x14ac:dyDescent="0.2">
      <c r="A691" s="266" t="s">
        <v>106</v>
      </c>
      <c r="B691" s="332"/>
      <c r="C691" s="246">
        <v>50</v>
      </c>
      <c r="D691" s="293"/>
      <c r="E691" s="294"/>
      <c r="F691" s="249">
        <v>6.1</v>
      </c>
      <c r="G691" s="250">
        <v>3.88</v>
      </c>
      <c r="H691" s="249">
        <v>7.34</v>
      </c>
      <c r="I691" s="250">
        <v>89</v>
      </c>
      <c r="J691" s="249">
        <v>0.16</v>
      </c>
      <c r="K691" s="209" t="s">
        <v>158</v>
      </c>
    </row>
    <row r="692" spans="1:11" ht="15" customHeight="1" x14ac:dyDescent="0.2">
      <c r="A692" s="252"/>
      <c r="B692" s="253" t="s">
        <v>148</v>
      </c>
      <c r="C692" s="246"/>
      <c r="D692" s="293">
        <v>51</v>
      </c>
      <c r="E692" s="294">
        <v>37.5</v>
      </c>
      <c r="F692" s="249"/>
      <c r="G692" s="250"/>
      <c r="H692" s="249"/>
      <c r="I692" s="250"/>
      <c r="J692" s="251"/>
      <c r="K692" s="209"/>
    </row>
    <row r="693" spans="1:11" ht="15" customHeight="1" x14ac:dyDescent="0.2">
      <c r="A693" s="252"/>
      <c r="B693" s="253" t="s">
        <v>339</v>
      </c>
      <c r="C693" s="246"/>
      <c r="D693" s="293">
        <v>39.4</v>
      </c>
      <c r="E693" s="294">
        <v>37.5</v>
      </c>
      <c r="F693" s="249"/>
      <c r="G693" s="250"/>
      <c r="H693" s="249"/>
      <c r="I693" s="250"/>
      <c r="J693" s="251"/>
      <c r="K693" s="209"/>
    </row>
    <row r="694" spans="1:11" ht="15" customHeight="1" x14ac:dyDescent="0.2">
      <c r="A694" s="252"/>
      <c r="B694" s="253" t="s">
        <v>108</v>
      </c>
      <c r="C694" s="246"/>
      <c r="D694" s="249">
        <v>1.25</v>
      </c>
      <c r="E694" s="294">
        <v>1.25</v>
      </c>
      <c r="F694" s="249"/>
      <c r="G694" s="250"/>
      <c r="H694" s="249"/>
      <c r="I694" s="250"/>
      <c r="J694" s="251"/>
      <c r="K694" s="209"/>
    </row>
    <row r="695" spans="1:11" ht="15" customHeight="1" x14ac:dyDescent="0.2">
      <c r="A695" s="252"/>
      <c r="B695" s="253" t="s">
        <v>57</v>
      </c>
      <c r="C695" s="246"/>
      <c r="D695" s="249">
        <v>9</v>
      </c>
      <c r="E695" s="250">
        <v>7.5</v>
      </c>
      <c r="F695" s="249"/>
      <c r="G695" s="250"/>
      <c r="H695" s="249"/>
      <c r="I695" s="250"/>
      <c r="J695" s="251"/>
      <c r="K695" s="209"/>
    </row>
    <row r="696" spans="1:11" ht="15" customHeight="1" x14ac:dyDescent="0.2">
      <c r="A696" s="252"/>
      <c r="B696" s="253" t="s">
        <v>43</v>
      </c>
      <c r="C696" s="246"/>
      <c r="D696" s="249">
        <v>11.1</v>
      </c>
      <c r="E696" s="250">
        <v>9.3000000000000007</v>
      </c>
      <c r="F696" s="249"/>
      <c r="G696" s="250"/>
      <c r="H696" s="249"/>
      <c r="I696" s="250"/>
      <c r="J696" s="251"/>
      <c r="K696" s="209"/>
    </row>
    <row r="697" spans="1:11" ht="15" customHeight="1" x14ac:dyDescent="0.2">
      <c r="A697" s="252"/>
      <c r="B697" s="253" t="s">
        <v>67</v>
      </c>
      <c r="C697" s="246"/>
      <c r="D697" s="249">
        <v>3.75</v>
      </c>
      <c r="E697" s="294">
        <v>3.75</v>
      </c>
      <c r="F697" s="249"/>
      <c r="G697" s="250"/>
      <c r="H697" s="249"/>
      <c r="I697" s="250"/>
      <c r="J697" s="251"/>
      <c r="K697" s="209"/>
    </row>
    <row r="698" spans="1:11" ht="15" customHeight="1" x14ac:dyDescent="0.2">
      <c r="A698" s="252"/>
      <c r="B698" s="253" t="s">
        <v>238</v>
      </c>
      <c r="C698" s="246"/>
      <c r="D698" s="293">
        <v>0.35</v>
      </c>
      <c r="E698" s="294">
        <v>0.35</v>
      </c>
      <c r="F698" s="249"/>
      <c r="G698" s="250"/>
      <c r="H698" s="249"/>
      <c r="I698" s="250"/>
      <c r="J698" s="251"/>
      <c r="K698" s="209"/>
    </row>
    <row r="699" spans="1:11" ht="15" customHeight="1" x14ac:dyDescent="0.2">
      <c r="A699" s="252"/>
      <c r="B699" s="253" t="s">
        <v>62</v>
      </c>
      <c r="C699" s="246"/>
      <c r="D699" s="293">
        <v>0.14000000000000001</v>
      </c>
      <c r="E699" s="294">
        <v>0.14000000000000001</v>
      </c>
      <c r="F699" s="249"/>
      <c r="G699" s="250"/>
      <c r="H699" s="249"/>
      <c r="I699" s="250"/>
      <c r="J699" s="251"/>
      <c r="K699" s="209"/>
    </row>
    <row r="700" spans="1:11" ht="15" customHeight="1" x14ac:dyDescent="0.2">
      <c r="A700" s="252"/>
      <c r="B700" s="253" t="s">
        <v>94</v>
      </c>
      <c r="C700" s="246"/>
      <c r="D700" s="293">
        <v>3.75</v>
      </c>
      <c r="E700" s="294">
        <v>3.75</v>
      </c>
      <c r="F700" s="251"/>
      <c r="G700" s="250"/>
      <c r="H700" s="249"/>
      <c r="I700" s="250"/>
      <c r="J700" s="249"/>
      <c r="K700" s="209"/>
    </row>
    <row r="701" spans="1:11" ht="15" customHeight="1" x14ac:dyDescent="0.2">
      <c r="A701" s="252"/>
      <c r="B701" s="211" t="s">
        <v>49</v>
      </c>
      <c r="C701" s="246"/>
      <c r="D701" s="293">
        <v>1.25</v>
      </c>
      <c r="E701" s="294">
        <v>1.25</v>
      </c>
      <c r="F701" s="251"/>
      <c r="G701" s="250"/>
      <c r="H701" s="249"/>
      <c r="I701" s="250"/>
      <c r="J701" s="249"/>
      <c r="K701" s="209"/>
    </row>
    <row r="702" spans="1:11" ht="15" customHeight="1" x14ac:dyDescent="0.2">
      <c r="A702" s="252"/>
      <c r="B702" s="253" t="s">
        <v>46</v>
      </c>
      <c r="C702" s="246"/>
      <c r="D702" s="293"/>
      <c r="E702" s="294">
        <v>59</v>
      </c>
      <c r="F702" s="251"/>
      <c r="G702" s="250"/>
      <c r="H702" s="249"/>
      <c r="I702" s="250"/>
      <c r="J702" s="249"/>
      <c r="K702" s="209"/>
    </row>
    <row r="703" spans="1:11" ht="42.75" customHeight="1" x14ac:dyDescent="0.2">
      <c r="A703" s="266" t="s">
        <v>230</v>
      </c>
      <c r="B703" s="252"/>
      <c r="C703" s="246" t="s">
        <v>373</v>
      </c>
      <c r="D703" s="293"/>
      <c r="E703" s="294"/>
      <c r="F703" s="389">
        <v>3.21</v>
      </c>
      <c r="G703" s="388">
        <v>1.615</v>
      </c>
      <c r="H703" s="389">
        <v>22.355999999999998</v>
      </c>
      <c r="I703" s="388">
        <v>116.6</v>
      </c>
      <c r="J703" s="389">
        <v>0.41</v>
      </c>
      <c r="K703" s="209" t="s">
        <v>229</v>
      </c>
    </row>
    <row r="704" spans="1:11" ht="15" customHeight="1" x14ac:dyDescent="0.2">
      <c r="A704" s="252"/>
      <c r="B704" s="253" t="s">
        <v>145</v>
      </c>
      <c r="C704" s="246"/>
      <c r="D704" s="293">
        <v>47.6</v>
      </c>
      <c r="E704" s="294">
        <v>47.6</v>
      </c>
      <c r="F704" s="251"/>
      <c r="G704" s="250"/>
      <c r="H704" s="249"/>
      <c r="I704" s="250"/>
      <c r="J704" s="249"/>
      <c r="K704" s="209"/>
    </row>
    <row r="705" spans="1:11" ht="15" customHeight="1" x14ac:dyDescent="0.2">
      <c r="A705" s="252"/>
      <c r="B705" s="253" t="s">
        <v>147</v>
      </c>
      <c r="C705" s="246"/>
      <c r="D705" s="293">
        <v>71</v>
      </c>
      <c r="E705" s="294">
        <v>71</v>
      </c>
      <c r="F705" s="251"/>
      <c r="G705" s="346"/>
      <c r="H705" s="251"/>
      <c r="I705" s="346"/>
      <c r="J705" s="249"/>
      <c r="K705" s="209"/>
    </row>
    <row r="706" spans="1:11" ht="15" customHeight="1" x14ac:dyDescent="0.2">
      <c r="A706" s="252"/>
      <c r="B706" s="253" t="s">
        <v>238</v>
      </c>
      <c r="C706" s="246"/>
      <c r="D706" s="293">
        <v>0.25</v>
      </c>
      <c r="E706" s="294">
        <v>0.25</v>
      </c>
      <c r="F706" s="251"/>
      <c r="G706" s="250"/>
      <c r="H706" s="249"/>
      <c r="I706" s="250"/>
      <c r="J706" s="249"/>
      <c r="K706" s="209"/>
    </row>
    <row r="707" spans="1:11" ht="15" customHeight="1" x14ac:dyDescent="0.2">
      <c r="A707" s="252"/>
      <c r="B707" s="253" t="s">
        <v>227</v>
      </c>
      <c r="C707" s="246"/>
      <c r="D707" s="293"/>
      <c r="E707" s="294">
        <v>100</v>
      </c>
      <c r="F707" s="251"/>
      <c r="G707" s="250"/>
      <c r="H707" s="249"/>
      <c r="I707" s="250"/>
      <c r="J707" s="249"/>
      <c r="K707" s="209"/>
    </row>
    <row r="708" spans="1:11" ht="15" customHeight="1" x14ac:dyDescent="0.2">
      <c r="A708" s="252"/>
      <c r="B708" s="253" t="s">
        <v>86</v>
      </c>
      <c r="C708" s="246"/>
      <c r="D708" s="293">
        <v>16.5</v>
      </c>
      <c r="E708" s="294">
        <v>13.2</v>
      </c>
      <c r="F708" s="251"/>
      <c r="G708" s="250"/>
      <c r="H708" s="249"/>
      <c r="I708" s="250"/>
      <c r="J708" s="249"/>
      <c r="K708" s="209"/>
    </row>
    <row r="709" spans="1:11" ht="15" customHeight="1" x14ac:dyDescent="0.2">
      <c r="A709" s="252"/>
      <c r="B709" s="253" t="s">
        <v>115</v>
      </c>
      <c r="C709" s="246"/>
      <c r="D709" s="293">
        <v>2</v>
      </c>
      <c r="E709" s="294">
        <v>1.65</v>
      </c>
      <c r="F709" s="251"/>
      <c r="G709" s="250"/>
      <c r="H709" s="249"/>
      <c r="I709" s="250"/>
      <c r="J709" s="249"/>
      <c r="K709" s="209"/>
    </row>
    <row r="710" spans="1:11" ht="17.25" customHeight="1" x14ac:dyDescent="0.2">
      <c r="A710" s="252"/>
      <c r="B710" s="253" t="s">
        <v>228</v>
      </c>
      <c r="C710" s="246"/>
      <c r="D710" s="293"/>
      <c r="E710" s="294">
        <v>110</v>
      </c>
      <c r="F710" s="251"/>
      <c r="G710" s="250"/>
      <c r="H710" s="249"/>
      <c r="I710" s="250"/>
      <c r="J710" s="249"/>
      <c r="K710" s="209"/>
    </row>
    <row r="711" spans="1:11" ht="15" customHeight="1" x14ac:dyDescent="0.2">
      <c r="A711" s="252"/>
      <c r="B711" s="253" t="s">
        <v>58</v>
      </c>
      <c r="C711" s="246"/>
      <c r="D711" s="293">
        <v>2</v>
      </c>
      <c r="E711" s="294">
        <v>2</v>
      </c>
      <c r="F711" s="251"/>
      <c r="G711" s="250"/>
      <c r="H711" s="249"/>
      <c r="I711" s="250"/>
      <c r="J711" s="249"/>
      <c r="K711" s="209"/>
    </row>
    <row r="712" spans="1:11" ht="23.25" customHeight="1" x14ac:dyDescent="0.2">
      <c r="A712" s="266" t="s">
        <v>301</v>
      </c>
      <c r="B712" s="188"/>
      <c r="C712" s="214" t="s">
        <v>453</v>
      </c>
      <c r="D712" s="215"/>
      <c r="E712" s="214"/>
      <c r="F712" s="210">
        <v>6.9500000000000006E-2</v>
      </c>
      <c r="G712" s="208">
        <v>1.6E-2</v>
      </c>
      <c r="H712" s="210">
        <v>10.743</v>
      </c>
      <c r="I712" s="208">
        <v>43.335000000000001</v>
      </c>
      <c r="J712" s="215">
        <v>0.02</v>
      </c>
      <c r="K712" s="209" t="s">
        <v>298</v>
      </c>
    </row>
    <row r="713" spans="1:11" ht="15" customHeight="1" x14ac:dyDescent="0.2">
      <c r="A713" s="266"/>
      <c r="B713" s="188" t="s">
        <v>276</v>
      </c>
      <c r="C713" s="214"/>
      <c r="D713" s="215">
        <v>0.45</v>
      </c>
      <c r="E713" s="214">
        <v>0.45</v>
      </c>
      <c r="F713" s="215"/>
      <c r="G713" s="214"/>
      <c r="H713" s="215"/>
      <c r="I713" s="214"/>
      <c r="J713" s="215"/>
      <c r="K713" s="209"/>
    </row>
    <row r="714" spans="1:11" ht="15" customHeight="1" x14ac:dyDescent="0.2">
      <c r="A714" s="266"/>
      <c r="B714" s="188" t="s">
        <v>147</v>
      </c>
      <c r="C714" s="214"/>
      <c r="D714" s="215">
        <v>160</v>
      </c>
      <c r="E714" s="214">
        <v>160</v>
      </c>
      <c r="F714" s="215"/>
      <c r="G714" s="214"/>
      <c r="H714" s="215"/>
      <c r="I714" s="214"/>
      <c r="J714" s="215"/>
      <c r="K714" s="209"/>
    </row>
    <row r="715" spans="1:11" ht="15" customHeight="1" x14ac:dyDescent="0.2">
      <c r="A715" s="266"/>
      <c r="B715" s="188" t="s">
        <v>241</v>
      </c>
      <c r="C715" s="214"/>
      <c r="D715" s="215">
        <v>13.5</v>
      </c>
      <c r="E715" s="214">
        <v>13.5</v>
      </c>
      <c r="F715" s="215"/>
      <c r="G715" s="214"/>
      <c r="H715" s="215"/>
      <c r="I715" s="214"/>
      <c r="J715" s="215"/>
      <c r="K715" s="209"/>
    </row>
    <row r="716" spans="1:11" ht="41.25" customHeight="1" thickBot="1" x14ac:dyDescent="0.25">
      <c r="A716" s="266" t="s">
        <v>212</v>
      </c>
      <c r="B716" s="188"/>
      <c r="C716" s="214">
        <v>25</v>
      </c>
      <c r="D716" s="207">
        <v>25</v>
      </c>
      <c r="E716" s="239">
        <v>25</v>
      </c>
      <c r="F716" s="210">
        <v>1.9</v>
      </c>
      <c r="G716" s="239">
        <v>0.2</v>
      </c>
      <c r="H716" s="210">
        <v>12.3</v>
      </c>
      <c r="I716" s="239">
        <v>58.75</v>
      </c>
      <c r="J716" s="210">
        <v>0</v>
      </c>
      <c r="K716" s="240" t="s">
        <v>220</v>
      </c>
    </row>
    <row r="717" spans="1:11" ht="15.75" customHeight="1" thickBot="1" x14ac:dyDescent="0.25">
      <c r="A717" s="1071" t="s">
        <v>39</v>
      </c>
      <c r="B717" s="219"/>
      <c r="C717" s="224">
        <v>360.5</v>
      </c>
      <c r="D717" s="199"/>
      <c r="E717" s="198"/>
      <c r="F717" s="243">
        <f>F691+F703+F712+F716</f>
        <v>11.279499999999999</v>
      </c>
      <c r="G717" s="243">
        <f t="shared" ref="G717:J717" si="15">G691+G703+G712+G716</f>
        <v>5.7110000000000003</v>
      </c>
      <c r="H717" s="243">
        <f t="shared" si="15"/>
        <v>52.739000000000004</v>
      </c>
      <c r="I717" s="243">
        <f t="shared" si="15"/>
        <v>307.685</v>
      </c>
      <c r="J717" s="243">
        <f t="shared" si="15"/>
        <v>0.59</v>
      </c>
      <c r="K717" s="223"/>
    </row>
    <row r="718" spans="1:11" ht="15.75" customHeight="1" thickBot="1" x14ac:dyDescent="0.25">
      <c r="A718" s="1071" t="s">
        <v>63</v>
      </c>
      <c r="B718" s="259"/>
      <c r="C718" s="224">
        <f>C607+C611+C668+C689+C717</f>
        <v>1650.5</v>
      </c>
      <c r="D718" s="224"/>
      <c r="E718" s="224"/>
      <c r="F718" s="222">
        <f>F607+F611+F668+F689+F717</f>
        <v>53.728404476760765</v>
      </c>
      <c r="G718" s="222">
        <f>G607+G611+G668+G689+G717</f>
        <v>52.823225349301396</v>
      </c>
      <c r="H718" s="222">
        <f>H607+H611+H668+H689+H717</f>
        <v>217.87347929854576</v>
      </c>
      <c r="I718" s="222">
        <f>I607+I611+I668+I689+I717</f>
        <v>1573.1740504704876</v>
      </c>
      <c r="J718" s="222">
        <f>J607+J611+J668+J689+J717</f>
        <v>29.459999999999997</v>
      </c>
      <c r="K718" s="223"/>
    </row>
    <row r="719" spans="1:11" ht="15" customHeight="1" x14ac:dyDescent="0.2">
      <c r="A719" s="178"/>
      <c r="B719" s="178"/>
      <c r="C719" s="261"/>
      <c r="D719" s="321"/>
      <c r="E719" s="215"/>
      <c r="F719" s="287"/>
      <c r="G719" s="287"/>
      <c r="H719" s="287"/>
      <c r="I719" s="287"/>
      <c r="J719" s="287"/>
      <c r="K719" s="183"/>
    </row>
    <row r="720" spans="1:11" ht="15.75" customHeight="1" thickBot="1" x14ac:dyDescent="0.25">
      <c r="A720" s="180" t="s">
        <v>333</v>
      </c>
      <c r="B720" s="180"/>
      <c r="C720" s="179"/>
      <c r="D720" s="180"/>
      <c r="E720" s="166"/>
      <c r="K720" s="179"/>
    </row>
    <row r="721" spans="1:11" ht="23.25" customHeight="1" x14ac:dyDescent="0.2">
      <c r="A721" s="1069" t="s">
        <v>5</v>
      </c>
      <c r="B721" s="183"/>
      <c r="C721" s="184" t="s">
        <v>6</v>
      </c>
      <c r="D721" s="263" t="s">
        <v>7</v>
      </c>
      <c r="E721" s="184" t="s">
        <v>7</v>
      </c>
      <c r="F721" s="1141" t="s">
        <v>141</v>
      </c>
      <c r="G721" s="1142"/>
      <c r="H721" s="1143"/>
      <c r="I721" s="186" t="s">
        <v>9</v>
      </c>
      <c r="J721" s="187" t="s">
        <v>10</v>
      </c>
      <c r="K721" s="184" t="s">
        <v>65</v>
      </c>
    </row>
    <row r="722" spans="1:11" ht="15.75" customHeight="1" thickBot="1" x14ac:dyDescent="0.25">
      <c r="A722" s="266" t="s">
        <v>12</v>
      </c>
      <c r="B722" s="188"/>
      <c r="C722" s="189" t="s">
        <v>13</v>
      </c>
      <c r="D722" s="265" t="s">
        <v>14</v>
      </c>
      <c r="E722" s="189" t="s">
        <v>14</v>
      </c>
      <c r="F722" s="192"/>
      <c r="G722" s="193"/>
      <c r="H722" s="193"/>
      <c r="I722" s="194" t="s">
        <v>133</v>
      </c>
      <c r="J722" s="195"/>
      <c r="K722" s="189" t="s">
        <v>66</v>
      </c>
    </row>
    <row r="723" spans="1:11" ht="15.75" customHeight="1" thickBot="1" x14ac:dyDescent="0.25">
      <c r="A723" s="1070"/>
      <c r="B723" s="196"/>
      <c r="C723" s="191"/>
      <c r="D723" s="347" t="s">
        <v>16</v>
      </c>
      <c r="E723" s="197" t="s">
        <v>17</v>
      </c>
      <c r="F723" s="198" t="s">
        <v>18</v>
      </c>
      <c r="G723" s="198" t="s">
        <v>19</v>
      </c>
      <c r="H723" s="199" t="s">
        <v>20</v>
      </c>
      <c r="I723" s="198" t="s">
        <v>21</v>
      </c>
      <c r="J723" s="200" t="s">
        <v>22</v>
      </c>
      <c r="K723" s="191"/>
    </row>
    <row r="724" spans="1:11" ht="15" customHeight="1" x14ac:dyDescent="0.2">
      <c r="A724" s="1069"/>
      <c r="B724" s="201" t="s">
        <v>23</v>
      </c>
      <c r="C724" s="184"/>
      <c r="D724" s="288"/>
      <c r="E724" s="202"/>
      <c r="F724" s="229"/>
      <c r="G724" s="204"/>
      <c r="H724" s="229"/>
      <c r="I724" s="204"/>
      <c r="J724" s="229"/>
      <c r="K724" s="202"/>
    </row>
    <row r="725" spans="1:11" ht="23.25" customHeight="1" x14ac:dyDescent="0.2">
      <c r="A725" s="266" t="s">
        <v>356</v>
      </c>
      <c r="B725" s="188"/>
      <c r="C725" s="214" t="s">
        <v>387</v>
      </c>
      <c r="D725" s="210"/>
      <c r="E725" s="208"/>
      <c r="F725" s="210">
        <v>4.2449520958083831</v>
      </c>
      <c r="G725" s="208">
        <v>4.5996586826347308</v>
      </c>
      <c r="H725" s="210">
        <v>22.61392215568862</v>
      </c>
      <c r="I725" s="208">
        <v>149.26047904191614</v>
      </c>
      <c r="J725" s="210">
        <v>0.82</v>
      </c>
      <c r="K725" s="209" t="s">
        <v>109</v>
      </c>
    </row>
    <row r="726" spans="1:11" ht="15" customHeight="1" x14ac:dyDescent="0.2">
      <c r="A726" s="266"/>
      <c r="B726" s="188" t="s">
        <v>108</v>
      </c>
      <c r="C726" s="214"/>
      <c r="D726" s="210">
        <v>18</v>
      </c>
      <c r="E726" s="208">
        <v>18</v>
      </c>
      <c r="F726" s="210"/>
      <c r="G726" s="208"/>
      <c r="H726" s="210"/>
      <c r="I726" s="208"/>
      <c r="J726" s="210"/>
      <c r="K726" s="209"/>
    </row>
    <row r="727" spans="1:11" ht="15" customHeight="1" x14ac:dyDescent="0.2">
      <c r="A727" s="266"/>
      <c r="B727" s="188" t="s">
        <v>27</v>
      </c>
      <c r="C727" s="214"/>
      <c r="D727" s="210">
        <v>123</v>
      </c>
      <c r="E727" s="208">
        <v>123</v>
      </c>
      <c r="F727" s="210"/>
      <c r="G727" s="208"/>
      <c r="H727" s="210"/>
      <c r="I727" s="208"/>
      <c r="J727" s="210"/>
      <c r="K727" s="209"/>
    </row>
    <row r="728" spans="1:11" ht="15" customHeight="1" x14ac:dyDescent="0.2">
      <c r="A728" s="266"/>
      <c r="B728" s="188" t="s">
        <v>29</v>
      </c>
      <c r="C728" s="214"/>
      <c r="D728" s="210">
        <v>2</v>
      </c>
      <c r="E728" s="208">
        <v>2</v>
      </c>
      <c r="F728" s="210"/>
      <c r="G728" s="208"/>
      <c r="H728" s="210"/>
      <c r="I728" s="208"/>
      <c r="J728" s="210"/>
      <c r="K728" s="209"/>
    </row>
    <row r="729" spans="1:11" ht="15" customHeight="1" x14ac:dyDescent="0.2">
      <c r="A729" s="266"/>
      <c r="B729" s="211" t="s">
        <v>238</v>
      </c>
      <c r="C729" s="214"/>
      <c r="D729" s="210">
        <v>0.4</v>
      </c>
      <c r="E729" s="208">
        <v>0.4</v>
      </c>
      <c r="F729" s="210"/>
      <c r="G729" s="208"/>
      <c r="H729" s="210"/>
      <c r="I729" s="208"/>
      <c r="J729" s="210"/>
      <c r="K729" s="209"/>
    </row>
    <row r="730" spans="1:11" ht="15" customHeight="1" x14ac:dyDescent="0.2">
      <c r="A730" s="266"/>
      <c r="B730" s="188" t="s">
        <v>31</v>
      </c>
      <c r="C730" s="214"/>
      <c r="D730" s="210">
        <v>3</v>
      </c>
      <c r="E730" s="208">
        <v>3</v>
      </c>
      <c r="F730" s="210"/>
      <c r="G730" s="208"/>
      <c r="H730" s="210"/>
      <c r="I730" s="208"/>
      <c r="J730" s="210"/>
      <c r="K730" s="209"/>
    </row>
    <row r="731" spans="1:11" ht="23.25" customHeight="1" x14ac:dyDescent="0.2">
      <c r="A731" s="266" t="s">
        <v>68</v>
      </c>
      <c r="B731" s="188"/>
      <c r="C731" s="214">
        <v>180</v>
      </c>
      <c r="D731" s="217"/>
      <c r="E731" s="212"/>
      <c r="F731" s="207">
        <v>3.6702000000000004</v>
      </c>
      <c r="G731" s="208">
        <v>3.1896</v>
      </c>
      <c r="H731" s="210">
        <v>15.8202</v>
      </c>
      <c r="I731" s="208">
        <v>106.74</v>
      </c>
      <c r="J731" s="210">
        <v>1.43</v>
      </c>
      <c r="K731" s="209" t="s">
        <v>69</v>
      </c>
    </row>
    <row r="732" spans="1:11" ht="15" customHeight="1" x14ac:dyDescent="0.2">
      <c r="A732" s="266"/>
      <c r="B732" s="188" t="s">
        <v>70</v>
      </c>
      <c r="C732" s="214"/>
      <c r="D732" s="213">
        <v>2</v>
      </c>
      <c r="E732" s="214">
        <v>2</v>
      </c>
      <c r="F732" s="207"/>
      <c r="G732" s="208"/>
      <c r="H732" s="210"/>
      <c r="I732" s="208"/>
      <c r="J732" s="210"/>
      <c r="K732" s="209"/>
    </row>
    <row r="733" spans="1:11" ht="15" customHeight="1" x14ac:dyDescent="0.2">
      <c r="A733" s="188"/>
      <c r="B733" s="188" t="s">
        <v>29</v>
      </c>
      <c r="C733" s="214"/>
      <c r="D733" s="213">
        <v>6</v>
      </c>
      <c r="E733" s="214">
        <v>6</v>
      </c>
      <c r="F733" s="207"/>
      <c r="G733" s="208"/>
      <c r="H733" s="210"/>
      <c r="I733" s="208"/>
      <c r="J733" s="210"/>
      <c r="K733" s="209"/>
    </row>
    <row r="734" spans="1:11" ht="15" customHeight="1" x14ac:dyDescent="0.2">
      <c r="A734" s="190"/>
      <c r="B734" s="188" t="s">
        <v>27</v>
      </c>
      <c r="C734" s="214"/>
      <c r="D734" s="213">
        <v>110</v>
      </c>
      <c r="E734" s="214">
        <v>110</v>
      </c>
      <c r="F734" s="207"/>
      <c r="G734" s="208"/>
      <c r="H734" s="210"/>
      <c r="I734" s="208"/>
      <c r="J734" s="210"/>
      <c r="K734" s="209"/>
    </row>
    <row r="735" spans="1:11" ht="15" customHeight="1" x14ac:dyDescent="0.2">
      <c r="A735" s="190"/>
      <c r="B735" s="188" t="s">
        <v>28</v>
      </c>
      <c r="C735" s="214"/>
      <c r="D735" s="213">
        <v>80</v>
      </c>
      <c r="E735" s="214">
        <v>80</v>
      </c>
      <c r="F735" s="207"/>
      <c r="G735" s="208"/>
      <c r="H735" s="210"/>
      <c r="I735" s="208"/>
      <c r="J735" s="210"/>
      <c r="K735" s="209"/>
    </row>
    <row r="736" spans="1:11" ht="23.25" customHeight="1" x14ac:dyDescent="0.2">
      <c r="A736" s="266" t="s">
        <v>35</v>
      </c>
      <c r="B736" s="188"/>
      <c r="C736" s="216" t="s">
        <v>135</v>
      </c>
      <c r="D736" s="217"/>
      <c r="E736" s="212"/>
      <c r="F736" s="207">
        <v>1.915</v>
      </c>
      <c r="G736" s="208">
        <v>4.3549999999999995</v>
      </c>
      <c r="H736" s="210">
        <v>12.920000000000002</v>
      </c>
      <c r="I736" s="208">
        <v>98.500000000000014</v>
      </c>
      <c r="J736" s="215"/>
      <c r="K736" s="209" t="s">
        <v>37</v>
      </c>
    </row>
    <row r="737" spans="1:11" ht="15" customHeight="1" x14ac:dyDescent="0.2">
      <c r="A737" s="266"/>
      <c r="B737" s="188" t="s">
        <v>38</v>
      </c>
      <c r="C737" s="189"/>
      <c r="D737" s="213">
        <v>25</v>
      </c>
      <c r="E737" s="214">
        <v>25</v>
      </c>
      <c r="F737" s="213"/>
      <c r="G737" s="214"/>
      <c r="H737" s="215"/>
      <c r="I737" s="214"/>
      <c r="J737" s="215"/>
      <c r="K737" s="209"/>
    </row>
    <row r="738" spans="1:11" ht="15" customHeight="1" thickBot="1" x14ac:dyDescent="0.25">
      <c r="A738" s="266"/>
      <c r="B738" s="188" t="s">
        <v>31</v>
      </c>
      <c r="C738" s="189"/>
      <c r="D738" s="213">
        <v>5</v>
      </c>
      <c r="E738" s="214">
        <v>5</v>
      </c>
      <c r="F738" s="213" t="s">
        <v>3</v>
      </c>
      <c r="G738" s="218"/>
      <c r="H738" s="215"/>
      <c r="I738" s="218"/>
      <c r="J738" s="215"/>
      <c r="K738" s="209"/>
    </row>
    <row r="739" spans="1:11" ht="15.75" customHeight="1" thickBot="1" x14ac:dyDescent="0.25">
      <c r="A739" s="1071" t="s">
        <v>39</v>
      </c>
      <c r="B739" s="219"/>
      <c r="C739" s="220">
        <v>353</v>
      </c>
      <c r="D739" s="290"/>
      <c r="E739" s="197"/>
      <c r="F739" s="243">
        <f>F725+F731+F736</f>
        <v>9.8301520958083835</v>
      </c>
      <c r="G739" s="222">
        <f>G725+G731+G736</f>
        <v>12.144258682634732</v>
      </c>
      <c r="H739" s="243">
        <f>H725+H731+H736</f>
        <v>51.354122155688621</v>
      </c>
      <c r="I739" s="222">
        <f>I725+I731+I736</f>
        <v>354.50047904191615</v>
      </c>
      <c r="J739" s="243">
        <f>J725+J731+J736</f>
        <v>2.25</v>
      </c>
      <c r="K739" s="223"/>
    </row>
    <row r="740" spans="1:11" ht="15" customHeight="1" x14ac:dyDescent="0.2">
      <c r="A740" s="266"/>
      <c r="B740" s="178" t="s">
        <v>40</v>
      </c>
      <c r="C740" s="216"/>
      <c r="D740" s="289"/>
      <c r="E740" s="184"/>
      <c r="F740" s="210"/>
      <c r="G740" s="208"/>
      <c r="H740" s="210"/>
      <c r="I740" s="186"/>
      <c r="J740" s="210"/>
      <c r="K740" s="209"/>
    </row>
    <row r="741" spans="1:11" ht="15" customHeight="1" x14ac:dyDescent="0.2">
      <c r="A741" s="252" t="s">
        <v>55</v>
      </c>
      <c r="B741" s="253"/>
      <c r="C741" s="248">
        <v>150</v>
      </c>
      <c r="D741" s="247">
        <v>150</v>
      </c>
      <c r="E741" s="248">
        <v>150</v>
      </c>
      <c r="F741" s="249">
        <v>1.35</v>
      </c>
      <c r="G741" s="250">
        <v>0.3</v>
      </c>
      <c r="H741" s="249">
        <v>12.149999999999999</v>
      </c>
      <c r="I741" s="250">
        <v>64.5</v>
      </c>
      <c r="J741" s="249">
        <v>90</v>
      </c>
      <c r="K741" s="209" t="s">
        <v>153</v>
      </c>
    </row>
    <row r="742" spans="1:11" ht="31.5" customHeight="1" thickBot="1" x14ac:dyDescent="0.25">
      <c r="A742" s="252" t="s">
        <v>437</v>
      </c>
      <c r="B742" s="245"/>
      <c r="C742" s="250"/>
      <c r="D742" s="247"/>
      <c r="E742" s="248"/>
      <c r="F742" s="249"/>
      <c r="G742" s="250"/>
      <c r="H742" s="249"/>
      <c r="I742" s="250"/>
      <c r="J742" s="251"/>
      <c r="K742" s="209" t="s">
        <v>154</v>
      </c>
    </row>
    <row r="743" spans="1:11" ht="15.75" customHeight="1" thickBot="1" x14ac:dyDescent="0.25">
      <c r="A743" s="1071" t="s">
        <v>39</v>
      </c>
      <c r="B743" s="219"/>
      <c r="C743" s="224">
        <v>150</v>
      </c>
      <c r="D743" s="241"/>
      <c r="E743" s="225"/>
      <c r="F743" s="243">
        <f>F741</f>
        <v>1.35</v>
      </c>
      <c r="G743" s="243">
        <f t="shared" ref="G743:J743" si="16">G741</f>
        <v>0.3</v>
      </c>
      <c r="H743" s="243">
        <f t="shared" si="16"/>
        <v>12.149999999999999</v>
      </c>
      <c r="I743" s="243">
        <f t="shared" si="16"/>
        <v>64.5</v>
      </c>
      <c r="J743" s="243">
        <f t="shared" si="16"/>
        <v>90</v>
      </c>
      <c r="K743" s="223"/>
    </row>
    <row r="744" spans="1:11" ht="15" customHeight="1" x14ac:dyDescent="0.2">
      <c r="A744" s="1069"/>
      <c r="B744" s="201" t="s">
        <v>42</v>
      </c>
      <c r="C744" s="273"/>
      <c r="D744" s="348"/>
      <c r="E744" s="349"/>
      <c r="F744" s="1048"/>
      <c r="G744" s="186"/>
      <c r="H744" s="1048"/>
      <c r="I744" s="186"/>
      <c r="J744" s="229"/>
      <c r="K744" s="230"/>
    </row>
    <row r="745" spans="1:11" ht="24.75" customHeight="1" x14ac:dyDescent="0.2">
      <c r="A745" s="266" t="s">
        <v>311</v>
      </c>
      <c r="B745" s="178"/>
      <c r="C745" s="216" t="s">
        <v>299</v>
      </c>
      <c r="D745" s="231"/>
      <c r="E745" s="350"/>
      <c r="F745" s="210">
        <v>0.56119999999999992</v>
      </c>
      <c r="G745" s="208">
        <v>4.016</v>
      </c>
      <c r="H745" s="210">
        <v>2.9160000000000004</v>
      </c>
      <c r="I745" s="208">
        <v>50.040000000000006</v>
      </c>
      <c r="J745" s="195">
        <v>3.85</v>
      </c>
      <c r="K745" s="351" t="s">
        <v>312</v>
      </c>
    </row>
    <row r="746" spans="1:11" ht="15" customHeight="1" x14ac:dyDescent="0.2">
      <c r="A746" s="266"/>
      <c r="B746" s="211" t="s">
        <v>47</v>
      </c>
      <c r="C746" s="216"/>
      <c r="D746" s="352" t="s">
        <v>314</v>
      </c>
      <c r="E746" s="353" t="s">
        <v>315</v>
      </c>
      <c r="F746" s="210"/>
      <c r="G746" s="208"/>
      <c r="H746" s="210"/>
      <c r="I746" s="208"/>
      <c r="J746" s="195"/>
      <c r="K746" s="336"/>
    </row>
    <row r="747" spans="1:11" ht="15" customHeight="1" x14ac:dyDescent="0.2">
      <c r="A747" s="266"/>
      <c r="B747" s="211" t="s">
        <v>72</v>
      </c>
      <c r="C747" s="216"/>
      <c r="D747" s="352" t="s">
        <v>316</v>
      </c>
      <c r="E747" s="353" t="s">
        <v>317</v>
      </c>
      <c r="F747" s="210"/>
      <c r="G747" s="208"/>
      <c r="H747" s="210"/>
      <c r="I747" s="208"/>
      <c r="J747" s="195"/>
      <c r="K747" s="336"/>
    </row>
    <row r="748" spans="1:11" ht="15" customHeight="1" x14ac:dyDescent="0.2">
      <c r="A748" s="266"/>
      <c r="B748" s="211" t="s">
        <v>48</v>
      </c>
      <c r="C748" s="216"/>
      <c r="D748" s="352" t="s">
        <v>318</v>
      </c>
      <c r="E748" s="353" t="s">
        <v>319</v>
      </c>
      <c r="F748" s="210"/>
      <c r="G748" s="208"/>
      <c r="H748" s="210"/>
      <c r="I748" s="208"/>
      <c r="J748" s="195"/>
      <c r="K748" s="336"/>
    </row>
    <row r="749" spans="1:11" ht="15" customHeight="1" x14ac:dyDescent="0.2">
      <c r="A749" s="266"/>
      <c r="B749" s="211" t="s">
        <v>200</v>
      </c>
      <c r="C749" s="216"/>
      <c r="D749" s="352" t="s">
        <v>320</v>
      </c>
      <c r="E749" s="353" t="s">
        <v>317</v>
      </c>
      <c r="F749" s="210"/>
      <c r="G749" s="208"/>
      <c r="H749" s="210"/>
      <c r="I749" s="208"/>
      <c r="J749" s="195"/>
      <c r="K749" s="336"/>
    </row>
    <row r="750" spans="1:11" ht="15" customHeight="1" x14ac:dyDescent="0.2">
      <c r="A750" s="266"/>
      <c r="B750" s="211" t="s">
        <v>49</v>
      </c>
      <c r="C750" s="216"/>
      <c r="D750" s="352" t="s">
        <v>321</v>
      </c>
      <c r="E750" s="353" t="s">
        <v>321</v>
      </c>
      <c r="F750" s="210"/>
      <c r="G750" s="208"/>
      <c r="H750" s="210"/>
      <c r="I750" s="208"/>
      <c r="J750" s="195"/>
      <c r="K750" s="336"/>
    </row>
    <row r="751" spans="1:11" ht="18" customHeight="1" x14ac:dyDescent="0.2">
      <c r="A751" s="266"/>
      <c r="B751" s="188" t="s">
        <v>43</v>
      </c>
      <c r="C751" s="214"/>
      <c r="D751" s="282">
        <v>7.14</v>
      </c>
      <c r="E751" s="281">
        <v>6</v>
      </c>
      <c r="F751" s="210"/>
      <c r="G751" s="208"/>
      <c r="H751" s="210"/>
      <c r="I751" s="208"/>
      <c r="J751" s="210"/>
      <c r="K751" s="208"/>
    </row>
    <row r="752" spans="1:11" ht="61.5" customHeight="1" x14ac:dyDescent="0.2">
      <c r="A752" s="417" t="s">
        <v>522</v>
      </c>
      <c r="B752" s="232"/>
      <c r="C752" s="216" t="s">
        <v>485</v>
      </c>
      <c r="D752" s="215"/>
      <c r="E752" s="214"/>
      <c r="F752" s="210">
        <v>2.4765000000000001</v>
      </c>
      <c r="G752" s="208">
        <v>5.0225000000000009</v>
      </c>
      <c r="H752" s="210">
        <v>4.7395000000000005</v>
      </c>
      <c r="I752" s="208">
        <v>77.599999999999994</v>
      </c>
      <c r="J752" s="210">
        <v>6.77</v>
      </c>
      <c r="K752" s="209" t="s">
        <v>580</v>
      </c>
    </row>
    <row r="753" spans="1:11" ht="14.25" customHeight="1" x14ac:dyDescent="0.2">
      <c r="A753" s="266"/>
      <c r="B753" s="188" t="s">
        <v>289</v>
      </c>
      <c r="C753" s="216"/>
      <c r="D753" s="215">
        <v>17.5</v>
      </c>
      <c r="E753" s="214">
        <v>11.4</v>
      </c>
      <c r="F753" s="210"/>
      <c r="G753" s="208"/>
      <c r="H753" s="210"/>
      <c r="I753" s="208"/>
      <c r="J753" s="210"/>
      <c r="K753" s="209"/>
    </row>
    <row r="754" spans="1:11" ht="14.25" customHeight="1" x14ac:dyDescent="0.2">
      <c r="A754" s="266"/>
      <c r="B754" s="188" t="s">
        <v>292</v>
      </c>
      <c r="C754" s="216"/>
      <c r="D754" s="215">
        <v>11.9</v>
      </c>
      <c r="E754" s="214">
        <v>11.4</v>
      </c>
      <c r="F754" s="210"/>
      <c r="G754" s="208"/>
      <c r="H754" s="210"/>
      <c r="I754" s="208"/>
      <c r="J754" s="210"/>
      <c r="K754" s="209"/>
    </row>
    <row r="755" spans="1:11" ht="15" customHeight="1" x14ac:dyDescent="0.2">
      <c r="A755" s="266"/>
      <c r="B755" s="188" t="s">
        <v>43</v>
      </c>
      <c r="C755" s="216"/>
      <c r="D755" s="215">
        <v>1.19</v>
      </c>
      <c r="E755" s="214">
        <v>1</v>
      </c>
      <c r="F755" s="210"/>
      <c r="G755" s="208"/>
      <c r="H755" s="210"/>
      <c r="I755" s="208"/>
      <c r="J755" s="210"/>
      <c r="K755" s="209"/>
    </row>
    <row r="756" spans="1:11" ht="16.5" customHeight="1" x14ac:dyDescent="0.2">
      <c r="A756" s="266"/>
      <c r="B756" s="188" t="s">
        <v>57</v>
      </c>
      <c r="C756" s="216"/>
      <c r="D756" s="215">
        <v>0.96</v>
      </c>
      <c r="E756" s="214">
        <v>0.8</v>
      </c>
      <c r="F756" s="210"/>
      <c r="G756" s="208"/>
      <c r="H756" s="210"/>
      <c r="I756" s="208"/>
      <c r="J756" s="210"/>
      <c r="K756" s="209"/>
    </row>
    <row r="757" spans="1:11" ht="15" customHeight="1" x14ac:dyDescent="0.2">
      <c r="A757" s="266"/>
      <c r="B757" s="188" t="s">
        <v>143</v>
      </c>
      <c r="C757" s="216"/>
      <c r="D757" s="215">
        <v>1</v>
      </c>
      <c r="E757" s="214">
        <v>1</v>
      </c>
      <c r="F757" s="210"/>
      <c r="G757" s="208"/>
      <c r="H757" s="210"/>
      <c r="I757" s="208"/>
      <c r="J757" s="210"/>
      <c r="K757" s="209"/>
    </row>
    <row r="758" spans="1:11" ht="16.5" customHeight="1" x14ac:dyDescent="0.2">
      <c r="A758" s="266"/>
      <c r="B758" s="188" t="s">
        <v>238</v>
      </c>
      <c r="C758" s="216"/>
      <c r="D758" s="215">
        <v>0.1</v>
      </c>
      <c r="E758" s="214">
        <v>0.1</v>
      </c>
      <c r="F758" s="210"/>
      <c r="G758" s="208"/>
      <c r="H758" s="210"/>
      <c r="I758" s="208"/>
      <c r="J758" s="210"/>
      <c r="K758" s="209"/>
    </row>
    <row r="759" spans="1:11" ht="15" customHeight="1" x14ac:dyDescent="0.2">
      <c r="A759" s="266"/>
      <c r="B759" s="188" t="s">
        <v>53</v>
      </c>
      <c r="C759" s="208"/>
      <c r="D759" s="215">
        <v>37.5</v>
      </c>
      <c r="E759" s="214">
        <v>30</v>
      </c>
      <c r="F759" s="210"/>
      <c r="G759" s="208"/>
      <c r="H759" s="210"/>
      <c r="I759" s="208"/>
      <c r="J759" s="210"/>
      <c r="K759" s="209"/>
    </row>
    <row r="760" spans="1:11" ht="15" customHeight="1" x14ac:dyDescent="0.2">
      <c r="A760" s="266"/>
      <c r="B760" s="188" t="s">
        <v>47</v>
      </c>
      <c r="C760" s="208"/>
      <c r="D760" s="215">
        <v>23.94</v>
      </c>
      <c r="E760" s="214">
        <v>18</v>
      </c>
      <c r="F760" s="210"/>
      <c r="G760" s="208"/>
      <c r="H760" s="210"/>
      <c r="I760" s="208"/>
      <c r="J760" s="195"/>
      <c r="K760" s="209"/>
    </row>
    <row r="761" spans="1:11" ht="15" customHeight="1" x14ac:dyDescent="0.2">
      <c r="A761" s="266"/>
      <c r="B761" s="188" t="s">
        <v>48</v>
      </c>
      <c r="C761" s="208"/>
      <c r="D761" s="215">
        <v>7.5</v>
      </c>
      <c r="E761" s="214">
        <v>6</v>
      </c>
      <c r="F761" s="210"/>
      <c r="G761" s="208"/>
      <c r="H761" s="210"/>
      <c r="I761" s="208"/>
      <c r="J761" s="195"/>
      <c r="K761" s="209"/>
    </row>
    <row r="762" spans="1:11" ht="15" customHeight="1" x14ac:dyDescent="0.2">
      <c r="A762" s="266"/>
      <c r="B762" s="188" t="s">
        <v>43</v>
      </c>
      <c r="C762" s="208"/>
      <c r="D762" s="215">
        <v>7.14</v>
      </c>
      <c r="E762" s="214">
        <v>6</v>
      </c>
      <c r="F762" s="210"/>
      <c r="G762" s="208"/>
      <c r="H762" s="210"/>
      <c r="I762" s="208"/>
      <c r="J762" s="195"/>
      <c r="K762" s="209"/>
    </row>
    <row r="763" spans="1:11" ht="15" customHeight="1" x14ac:dyDescent="0.2">
      <c r="A763" s="266"/>
      <c r="B763" s="188" t="s">
        <v>49</v>
      </c>
      <c r="C763" s="208"/>
      <c r="D763" s="215">
        <v>3</v>
      </c>
      <c r="E763" s="214">
        <v>3</v>
      </c>
      <c r="F763" s="210"/>
      <c r="G763" s="208"/>
      <c r="H763" s="210"/>
      <c r="I763" s="208"/>
      <c r="J763" s="195"/>
      <c r="K763" s="209"/>
    </row>
    <row r="764" spans="1:11" ht="15" customHeight="1" x14ac:dyDescent="0.2">
      <c r="A764" s="266"/>
      <c r="B764" s="211" t="s">
        <v>238</v>
      </c>
      <c r="C764" s="208"/>
      <c r="D764" s="215">
        <v>0.5</v>
      </c>
      <c r="E764" s="214">
        <v>0.5</v>
      </c>
      <c r="F764" s="210"/>
      <c r="G764" s="208"/>
      <c r="H764" s="210"/>
      <c r="I764" s="208"/>
      <c r="J764" s="195"/>
      <c r="K764" s="209"/>
    </row>
    <row r="765" spans="1:11" ht="15" customHeight="1" x14ac:dyDescent="0.2">
      <c r="A765" s="266"/>
      <c r="B765" s="188" t="s">
        <v>159</v>
      </c>
      <c r="C765" s="208"/>
      <c r="D765" s="215">
        <v>120</v>
      </c>
      <c r="E765" s="214">
        <v>120</v>
      </c>
      <c r="F765" s="210"/>
      <c r="G765" s="208"/>
      <c r="H765" s="210"/>
      <c r="I765" s="208"/>
      <c r="J765" s="195"/>
      <c r="K765" s="209"/>
    </row>
    <row r="766" spans="1:11" ht="15" customHeight="1" x14ac:dyDescent="0.2">
      <c r="A766" s="266"/>
      <c r="B766" s="188" t="s">
        <v>73</v>
      </c>
      <c r="C766" s="208"/>
      <c r="D766" s="215">
        <v>5</v>
      </c>
      <c r="E766" s="214">
        <v>5</v>
      </c>
      <c r="F766" s="210"/>
      <c r="G766" s="208"/>
      <c r="H766" s="210"/>
      <c r="I766" s="208"/>
      <c r="J766" s="195"/>
      <c r="K766" s="209"/>
    </row>
    <row r="767" spans="1:11" ht="23.25" customHeight="1" x14ac:dyDescent="0.2">
      <c r="A767" s="166" t="s">
        <v>291</v>
      </c>
      <c r="B767" s="188"/>
      <c r="C767" s="214" t="s">
        <v>368</v>
      </c>
      <c r="D767" s="195"/>
      <c r="E767" s="194"/>
      <c r="F767" s="210">
        <v>5.8084000000000007</v>
      </c>
      <c r="G767" s="208">
        <v>6.2872000000000003</v>
      </c>
      <c r="H767" s="210">
        <v>4.5888</v>
      </c>
      <c r="I767" s="208">
        <v>98.42</v>
      </c>
      <c r="J767" s="210">
        <v>0.68</v>
      </c>
      <c r="K767" s="209" t="s">
        <v>297</v>
      </c>
    </row>
    <row r="768" spans="1:11" ht="18.75" customHeight="1" x14ac:dyDescent="0.2">
      <c r="B768" s="211" t="s">
        <v>289</v>
      </c>
      <c r="C768" s="212"/>
      <c r="D768" s="210">
        <v>39.1</v>
      </c>
      <c r="E768" s="208">
        <v>25.4</v>
      </c>
      <c r="F768" s="195"/>
      <c r="G768" s="194"/>
      <c r="H768" s="195"/>
      <c r="I768" s="194"/>
      <c r="J768" s="195"/>
      <c r="K768" s="209"/>
    </row>
    <row r="769" spans="2:11" ht="16.5" customHeight="1" x14ac:dyDescent="0.2">
      <c r="B769" s="211" t="s">
        <v>292</v>
      </c>
      <c r="C769" s="212"/>
      <c r="D769" s="210">
        <v>26.67</v>
      </c>
      <c r="E769" s="208">
        <v>25.4</v>
      </c>
      <c r="F769" s="195"/>
      <c r="G769" s="194"/>
      <c r="H769" s="195"/>
      <c r="I769" s="194"/>
      <c r="J769" s="195"/>
      <c r="K769" s="209"/>
    </row>
    <row r="770" spans="2:11" ht="15" customHeight="1" x14ac:dyDescent="0.2">
      <c r="B770" s="211" t="s">
        <v>67</v>
      </c>
      <c r="C770" s="212"/>
      <c r="D770" s="210">
        <v>4</v>
      </c>
      <c r="E770" s="208">
        <v>4</v>
      </c>
      <c r="F770" s="195"/>
      <c r="G770" s="194"/>
      <c r="H770" s="195"/>
      <c r="I770" s="194"/>
      <c r="J770" s="195"/>
      <c r="K770" s="209"/>
    </row>
    <row r="771" spans="2:11" ht="18.75" customHeight="1" x14ac:dyDescent="0.2">
      <c r="B771" s="211" t="s">
        <v>293</v>
      </c>
      <c r="C771" s="212"/>
      <c r="D771" s="210">
        <v>3.4</v>
      </c>
      <c r="E771" s="208">
        <v>3.4</v>
      </c>
      <c r="F771" s="195"/>
      <c r="G771" s="194"/>
      <c r="H771" s="195"/>
      <c r="I771" s="194"/>
      <c r="J771" s="195"/>
      <c r="K771" s="209"/>
    </row>
    <row r="772" spans="2:11" ht="25.5" customHeight="1" x14ac:dyDescent="0.2">
      <c r="B772" s="211" t="s">
        <v>294</v>
      </c>
      <c r="C772" s="212"/>
      <c r="D772" s="210"/>
      <c r="E772" s="208">
        <v>10</v>
      </c>
      <c r="F772" s="195"/>
      <c r="G772" s="194"/>
      <c r="H772" s="195"/>
      <c r="I772" s="194"/>
      <c r="J772" s="195"/>
      <c r="K772" s="209"/>
    </row>
    <row r="773" spans="2:11" ht="15.75" customHeight="1" x14ac:dyDescent="0.2">
      <c r="B773" s="211" t="s">
        <v>43</v>
      </c>
      <c r="C773" s="212"/>
      <c r="D773" s="210">
        <v>8.64</v>
      </c>
      <c r="E773" s="208">
        <v>7.2</v>
      </c>
      <c r="F773" s="195"/>
      <c r="G773" s="194"/>
      <c r="H773" s="195"/>
      <c r="I773" s="194"/>
      <c r="J773" s="195"/>
      <c r="K773" s="209"/>
    </row>
    <row r="774" spans="2:11" ht="17.25" customHeight="1" x14ac:dyDescent="0.2">
      <c r="B774" s="211" t="s">
        <v>49</v>
      </c>
      <c r="C774" s="212"/>
      <c r="D774" s="210">
        <v>1.2</v>
      </c>
      <c r="E774" s="208">
        <v>1.2</v>
      </c>
      <c r="F774" s="195"/>
      <c r="G774" s="194"/>
      <c r="H774" s="195"/>
      <c r="I774" s="194"/>
      <c r="J774" s="195"/>
      <c r="K774" s="209"/>
    </row>
    <row r="775" spans="2:11" ht="20.25" customHeight="1" x14ac:dyDescent="0.2">
      <c r="B775" s="211" t="s">
        <v>295</v>
      </c>
      <c r="C775" s="212"/>
      <c r="D775" s="210"/>
      <c r="E775" s="208">
        <v>6</v>
      </c>
      <c r="F775" s="195"/>
      <c r="G775" s="194"/>
      <c r="H775" s="195"/>
      <c r="I775" s="194"/>
      <c r="J775" s="195"/>
      <c r="K775" s="209"/>
    </row>
    <row r="776" spans="2:11" ht="19.5" customHeight="1" x14ac:dyDescent="0.2">
      <c r="B776" s="211" t="s">
        <v>238</v>
      </c>
      <c r="C776" s="212"/>
      <c r="D776" s="210">
        <v>0.2</v>
      </c>
      <c r="E776" s="208">
        <v>0.2</v>
      </c>
      <c r="F776" s="195"/>
      <c r="G776" s="194"/>
      <c r="H776" s="195"/>
      <c r="I776" s="194"/>
      <c r="J776" s="195"/>
      <c r="K776" s="209"/>
    </row>
    <row r="777" spans="2:11" ht="16.5" customHeight="1" x14ac:dyDescent="0.2">
      <c r="B777" s="211" t="s">
        <v>102</v>
      </c>
      <c r="C777" s="212"/>
      <c r="D777" s="210">
        <v>2.8</v>
      </c>
      <c r="E777" s="208">
        <v>2.8</v>
      </c>
      <c r="F777" s="195"/>
      <c r="G777" s="194"/>
      <c r="H777" s="195"/>
      <c r="I777" s="194"/>
      <c r="J777" s="195"/>
      <c r="K777" s="209"/>
    </row>
    <row r="778" spans="2:11" ht="16.5" customHeight="1" x14ac:dyDescent="0.2">
      <c r="B778" s="211" t="s">
        <v>52</v>
      </c>
      <c r="C778" s="212"/>
      <c r="D778" s="210"/>
      <c r="E778" s="208">
        <v>48</v>
      </c>
      <c r="F778" s="195"/>
      <c r="G778" s="194"/>
      <c r="H778" s="195"/>
      <c r="I778" s="194"/>
      <c r="J778" s="195"/>
      <c r="K778" s="209"/>
    </row>
    <row r="779" spans="2:11" ht="13.5" customHeight="1" x14ac:dyDescent="0.2">
      <c r="B779" s="211" t="s">
        <v>296</v>
      </c>
      <c r="C779" s="212"/>
      <c r="D779" s="210"/>
      <c r="E779" s="208">
        <v>20</v>
      </c>
      <c r="F779" s="195"/>
      <c r="G779" s="194"/>
      <c r="H779" s="195"/>
      <c r="I779" s="194"/>
      <c r="J779" s="195"/>
      <c r="K779" s="209"/>
    </row>
    <row r="780" spans="2:11" ht="18" customHeight="1" x14ac:dyDescent="0.2">
      <c r="B780" s="211" t="s">
        <v>89</v>
      </c>
      <c r="C780" s="212"/>
      <c r="D780" s="210">
        <v>5</v>
      </c>
      <c r="E780" s="208">
        <v>5</v>
      </c>
      <c r="F780" s="195"/>
      <c r="G780" s="194"/>
      <c r="H780" s="195"/>
      <c r="I780" s="194"/>
      <c r="J780" s="195"/>
      <c r="K780" s="209"/>
    </row>
    <row r="781" spans="2:11" ht="18" customHeight="1" x14ac:dyDescent="0.2">
      <c r="B781" s="211" t="s">
        <v>102</v>
      </c>
      <c r="C781" s="212"/>
      <c r="D781" s="210">
        <v>1.5</v>
      </c>
      <c r="E781" s="208">
        <v>1.5</v>
      </c>
      <c r="F781" s="195"/>
      <c r="G781" s="194"/>
      <c r="H781" s="195"/>
      <c r="I781" s="194"/>
      <c r="J781" s="195"/>
      <c r="K781" s="209"/>
    </row>
    <row r="782" spans="2:11" ht="17.25" customHeight="1" x14ac:dyDescent="0.2">
      <c r="B782" s="211" t="s">
        <v>67</v>
      </c>
      <c r="C782" s="212"/>
      <c r="D782" s="210">
        <v>15</v>
      </c>
      <c r="E782" s="208">
        <v>15</v>
      </c>
      <c r="F782" s="195"/>
      <c r="G782" s="194"/>
      <c r="H782" s="195"/>
      <c r="I782" s="194"/>
      <c r="J782" s="195"/>
      <c r="K782" s="209"/>
    </row>
    <row r="783" spans="2:11" ht="15" customHeight="1" x14ac:dyDescent="0.2">
      <c r="B783" s="188" t="s">
        <v>155</v>
      </c>
      <c r="C783" s="212"/>
      <c r="D783" s="210">
        <v>0.8</v>
      </c>
      <c r="E783" s="208">
        <v>0.8</v>
      </c>
      <c r="F783" s="195"/>
      <c r="G783" s="194"/>
      <c r="H783" s="195"/>
      <c r="I783" s="194"/>
      <c r="J783" s="195"/>
      <c r="K783" s="209"/>
    </row>
    <row r="784" spans="2:11" ht="15" customHeight="1" x14ac:dyDescent="0.2">
      <c r="B784" s="188" t="s">
        <v>281</v>
      </c>
      <c r="C784" s="212"/>
      <c r="D784" s="210">
        <v>0.16</v>
      </c>
      <c r="E784" s="208">
        <v>0.16</v>
      </c>
      <c r="F784" s="195"/>
      <c r="G784" s="194"/>
      <c r="H784" s="195"/>
      <c r="I784" s="194"/>
      <c r="J784" s="195"/>
      <c r="K784" s="209"/>
    </row>
    <row r="785" spans="1:11" ht="23.25" customHeight="1" x14ac:dyDescent="0.2">
      <c r="A785" s="266" t="s">
        <v>383</v>
      </c>
      <c r="B785" s="244"/>
      <c r="C785" s="214" t="s">
        <v>268</v>
      </c>
      <c r="D785" s="305"/>
      <c r="E785" s="306"/>
      <c r="F785" s="210">
        <v>4.1742520958083826</v>
      </c>
      <c r="G785" s="250">
        <v>2.6612586826347306</v>
      </c>
      <c r="H785" s="210">
        <v>23.446922155688625</v>
      </c>
      <c r="I785" s="208">
        <v>134.38047904191617</v>
      </c>
      <c r="J785" s="305"/>
      <c r="K785" s="209" t="s">
        <v>218</v>
      </c>
    </row>
    <row r="786" spans="1:11" ht="15" customHeight="1" x14ac:dyDescent="0.2">
      <c r="A786" s="1090"/>
      <c r="B786" s="188" t="s">
        <v>342</v>
      </c>
      <c r="C786" s="307"/>
      <c r="D786" s="210">
        <v>38.5</v>
      </c>
      <c r="E786" s="208">
        <v>38.5</v>
      </c>
      <c r="F786" s="305"/>
      <c r="G786" s="309"/>
      <c r="H786" s="305"/>
      <c r="I786" s="306"/>
      <c r="J786" s="305"/>
      <c r="K786" s="308"/>
    </row>
    <row r="787" spans="1:11" ht="15" customHeight="1" x14ac:dyDescent="0.2">
      <c r="A787" s="1090"/>
      <c r="B787" s="188" t="s">
        <v>143</v>
      </c>
      <c r="C787" s="307"/>
      <c r="D787" s="210">
        <v>231</v>
      </c>
      <c r="E787" s="208">
        <v>231</v>
      </c>
      <c r="F787" s="305"/>
      <c r="G787" s="309"/>
      <c r="H787" s="305"/>
      <c r="I787" s="306"/>
      <c r="J787" s="305"/>
      <c r="K787" s="308"/>
    </row>
    <row r="788" spans="1:11" ht="15" customHeight="1" x14ac:dyDescent="0.2">
      <c r="A788" s="1090"/>
      <c r="B788" s="211" t="s">
        <v>238</v>
      </c>
      <c r="C788" s="307"/>
      <c r="D788" s="210">
        <v>1.1000000000000001</v>
      </c>
      <c r="E788" s="208">
        <v>1.1000000000000001</v>
      </c>
      <c r="F788" s="305"/>
      <c r="G788" s="306"/>
      <c r="H788" s="305"/>
      <c r="I788" s="306"/>
      <c r="J788" s="305"/>
      <c r="K788" s="308"/>
    </row>
    <row r="789" spans="1:11" ht="15" customHeight="1" x14ac:dyDescent="0.2">
      <c r="A789" s="1090"/>
      <c r="B789" s="188" t="s">
        <v>58</v>
      </c>
      <c r="C789" s="307"/>
      <c r="D789" s="210">
        <v>3</v>
      </c>
      <c r="E789" s="208">
        <v>3</v>
      </c>
      <c r="F789" s="305"/>
      <c r="G789" s="309"/>
      <c r="H789" s="305"/>
      <c r="I789" s="306"/>
      <c r="J789" s="305"/>
      <c r="K789" s="308"/>
    </row>
    <row r="790" spans="1:11" ht="15" customHeight="1" x14ac:dyDescent="0.25">
      <c r="A790" s="484" t="s">
        <v>523</v>
      </c>
      <c r="B790" s="401"/>
      <c r="C790" s="404">
        <v>150</v>
      </c>
      <c r="D790" s="405"/>
      <c r="E790" s="406"/>
      <c r="F790" s="1060">
        <v>0.33750000000000002</v>
      </c>
      <c r="G790" s="1056">
        <v>7.5000000000000011E-2</v>
      </c>
      <c r="H790" s="1060">
        <v>25.492500000000003</v>
      </c>
      <c r="I790" s="1059">
        <v>105.90000000000002</v>
      </c>
      <c r="J790" s="1056">
        <v>9</v>
      </c>
      <c r="K790" s="400" t="s">
        <v>525</v>
      </c>
    </row>
    <row r="791" spans="1:11" ht="15" customHeight="1" x14ac:dyDescent="0.25">
      <c r="A791" s="484"/>
      <c r="B791" s="401" t="s">
        <v>446</v>
      </c>
      <c r="C791" s="404"/>
      <c r="D791" s="405">
        <v>24.3</v>
      </c>
      <c r="E791" s="406">
        <v>18</v>
      </c>
      <c r="F791" s="405"/>
      <c r="G791" s="406"/>
      <c r="H791" s="405"/>
      <c r="I791" s="408"/>
      <c r="J791" s="1066"/>
      <c r="K791" s="400"/>
    </row>
    <row r="792" spans="1:11" ht="15" customHeight="1" x14ac:dyDescent="0.25">
      <c r="A792" s="484"/>
      <c r="B792" s="401" t="s">
        <v>524</v>
      </c>
      <c r="C792" s="404"/>
      <c r="D792" s="405">
        <v>26.82</v>
      </c>
      <c r="E792" s="406">
        <v>18</v>
      </c>
      <c r="F792" s="405"/>
      <c r="G792" s="406"/>
      <c r="H792" s="405"/>
      <c r="I792" s="408"/>
      <c r="J792" s="1066"/>
      <c r="K792" s="400"/>
    </row>
    <row r="793" spans="1:11" ht="17.25" customHeight="1" x14ac:dyDescent="0.25">
      <c r="A793" s="484"/>
      <c r="B793" s="401" t="s">
        <v>81</v>
      </c>
      <c r="C793" s="404"/>
      <c r="D793" s="405">
        <v>2.78</v>
      </c>
      <c r="E793" s="406">
        <v>2.5</v>
      </c>
      <c r="F793" s="405"/>
      <c r="G793" s="406"/>
      <c r="H793" s="405"/>
      <c r="I793" s="408"/>
      <c r="J793" s="1066"/>
      <c r="K793" s="400"/>
    </row>
    <row r="794" spans="1:11" ht="15" customHeight="1" x14ac:dyDescent="0.25">
      <c r="A794" s="484"/>
      <c r="B794" s="401" t="s">
        <v>28</v>
      </c>
      <c r="C794" s="404"/>
      <c r="D794" s="405">
        <v>152</v>
      </c>
      <c r="E794" s="406">
        <v>152</v>
      </c>
      <c r="F794" s="405"/>
      <c r="G794" s="406"/>
      <c r="H794" s="405"/>
      <c r="I794" s="408"/>
      <c r="J794" s="1066"/>
      <c r="K794" s="400"/>
    </row>
    <row r="795" spans="1:11" ht="12.75" customHeight="1" x14ac:dyDescent="0.25">
      <c r="A795" s="484"/>
      <c r="B795" s="402" t="s">
        <v>62</v>
      </c>
      <c r="C795" s="404"/>
      <c r="D795" s="405">
        <v>8</v>
      </c>
      <c r="E795" s="406">
        <v>8</v>
      </c>
      <c r="F795" s="405"/>
      <c r="G795" s="406"/>
      <c r="H795" s="405"/>
      <c r="I795" s="408"/>
      <c r="J795" s="406"/>
      <c r="K795" s="400"/>
    </row>
    <row r="796" spans="1:11" ht="37.5" customHeight="1" thickBot="1" x14ac:dyDescent="0.25">
      <c r="A796" s="266" t="s">
        <v>277</v>
      </c>
      <c r="B796" s="188"/>
      <c r="C796" s="214">
        <v>35</v>
      </c>
      <c r="D796" s="213">
        <v>35</v>
      </c>
      <c r="E796" s="214">
        <v>35</v>
      </c>
      <c r="F796" s="210">
        <v>2.31</v>
      </c>
      <c r="G796" s="239">
        <v>0.42</v>
      </c>
      <c r="H796" s="210">
        <v>13.860000000000001</v>
      </c>
      <c r="I796" s="239">
        <v>69.3</v>
      </c>
      <c r="J796" s="215"/>
      <c r="K796" s="240" t="s">
        <v>219</v>
      </c>
    </row>
    <row r="797" spans="1:11" ht="15.75" customHeight="1" thickBot="1" x14ac:dyDescent="0.25">
      <c r="A797" s="1071" t="s">
        <v>39</v>
      </c>
      <c r="B797" s="219"/>
      <c r="C797" s="224">
        <v>563</v>
      </c>
      <c r="D797" s="241"/>
      <c r="E797" s="242"/>
      <c r="F797" s="243">
        <f>F745+F752+F767+F785+F790+F796</f>
        <v>15.667852095808383</v>
      </c>
      <c r="G797" s="243">
        <f t="shared" ref="G797:J797" si="17">G745+G752+G767+G785+G790+G796</f>
        <v>18.481958682634733</v>
      </c>
      <c r="H797" s="243">
        <f t="shared" si="17"/>
        <v>75.043722155688627</v>
      </c>
      <c r="I797" s="243">
        <f t="shared" si="17"/>
        <v>535.64047904191625</v>
      </c>
      <c r="J797" s="243">
        <f t="shared" si="17"/>
        <v>20.299999999999997</v>
      </c>
      <c r="K797" s="223"/>
    </row>
    <row r="798" spans="1:11" ht="27.75" customHeight="1" x14ac:dyDescent="0.2">
      <c r="A798" s="1093"/>
      <c r="B798" s="361" t="s">
        <v>454</v>
      </c>
      <c r="C798" s="379"/>
      <c r="D798" s="215"/>
      <c r="E798" s="214"/>
      <c r="F798" s="287"/>
      <c r="G798" s="313"/>
      <c r="H798" s="287"/>
      <c r="I798" s="313"/>
      <c r="J798" s="287"/>
      <c r="K798" s="209"/>
    </row>
    <row r="799" spans="1:11" ht="15.75" customHeight="1" x14ac:dyDescent="0.2">
      <c r="A799" s="266" t="s">
        <v>231</v>
      </c>
      <c r="B799" s="188"/>
      <c r="C799" s="214">
        <v>150</v>
      </c>
      <c r="D799" s="215"/>
      <c r="E799" s="214"/>
      <c r="F799" s="249">
        <v>4.3499999999999996</v>
      </c>
      <c r="G799" s="250">
        <v>3.75</v>
      </c>
      <c r="H799" s="249">
        <v>7.2</v>
      </c>
      <c r="I799" s="250">
        <v>80.25</v>
      </c>
      <c r="J799" s="249">
        <v>1.95</v>
      </c>
      <c r="K799" s="209" t="s">
        <v>234</v>
      </c>
    </row>
    <row r="800" spans="1:11" ht="15.75" customHeight="1" x14ac:dyDescent="0.2">
      <c r="A800" s="188" t="s">
        <v>232</v>
      </c>
      <c r="B800" s="188" t="s">
        <v>187</v>
      </c>
      <c r="C800" s="214"/>
      <c r="D800" s="215">
        <v>158</v>
      </c>
      <c r="E800" s="214">
        <v>150</v>
      </c>
      <c r="F800" s="215"/>
      <c r="G800" s="214"/>
      <c r="H800" s="215"/>
      <c r="I800" s="214"/>
      <c r="J800" s="215"/>
      <c r="K800" s="209"/>
    </row>
    <row r="801" spans="1:11" ht="30" customHeight="1" thickBot="1" x14ac:dyDescent="0.25">
      <c r="A801" s="266" t="s">
        <v>240</v>
      </c>
      <c r="B801" s="211" t="s">
        <v>56</v>
      </c>
      <c r="C801" s="214">
        <v>20</v>
      </c>
      <c r="D801" s="210">
        <v>20</v>
      </c>
      <c r="E801" s="208">
        <v>20</v>
      </c>
      <c r="F801" s="210">
        <v>1.5</v>
      </c>
      <c r="G801" s="208">
        <v>1.9600000000000002</v>
      </c>
      <c r="H801" s="210">
        <v>14.88</v>
      </c>
      <c r="I801" s="208">
        <v>83.399999999999991</v>
      </c>
      <c r="J801" s="210"/>
      <c r="K801" s="209" t="s">
        <v>221</v>
      </c>
    </row>
    <row r="802" spans="1:11" ht="15.75" customHeight="1" thickBot="1" x14ac:dyDescent="0.25">
      <c r="A802" s="1083" t="s">
        <v>39</v>
      </c>
      <c r="B802" s="219"/>
      <c r="C802" s="315">
        <v>170</v>
      </c>
      <c r="D802" s="316"/>
      <c r="E802" s="315"/>
      <c r="F802" s="317">
        <f>F799+F801</f>
        <v>5.85</v>
      </c>
      <c r="G802" s="318">
        <f>G799+G801</f>
        <v>5.71</v>
      </c>
      <c r="H802" s="317">
        <f>H799+H801</f>
        <v>22.080000000000002</v>
      </c>
      <c r="I802" s="318">
        <f>I799+I801</f>
        <v>163.64999999999998</v>
      </c>
      <c r="J802" s="317">
        <f>J799+J801</f>
        <v>1.95</v>
      </c>
      <c r="K802" s="319"/>
    </row>
    <row r="803" spans="1:11" ht="15.75" customHeight="1" x14ac:dyDescent="0.2">
      <c r="A803" s="188"/>
      <c r="B803" s="244" t="s">
        <v>451</v>
      </c>
      <c r="C803" s="214"/>
      <c r="D803" s="215"/>
      <c r="E803" s="214"/>
      <c r="F803" s="215"/>
      <c r="G803" s="214"/>
      <c r="H803" s="215"/>
      <c r="I803" s="214"/>
      <c r="J803" s="215"/>
      <c r="K803" s="209"/>
    </row>
    <row r="804" spans="1:11" ht="23.25" customHeight="1" x14ac:dyDescent="0.2">
      <c r="A804" s="252" t="s">
        <v>287</v>
      </c>
      <c r="B804" s="245"/>
      <c r="C804" s="246" t="s">
        <v>353</v>
      </c>
      <c r="D804" s="247"/>
      <c r="E804" s="248"/>
      <c r="F804" s="249">
        <v>12.08103448275862</v>
      </c>
      <c r="G804" s="250">
        <v>21.517241379310342</v>
      </c>
      <c r="H804" s="249">
        <v>2.2862068965517239</v>
      </c>
      <c r="I804" s="250">
        <v>251.03448275862064</v>
      </c>
      <c r="J804" s="249">
        <v>0.22</v>
      </c>
      <c r="K804" s="209" t="s">
        <v>288</v>
      </c>
    </row>
    <row r="805" spans="1:11" ht="15" customHeight="1" x14ac:dyDescent="0.2">
      <c r="A805" s="252"/>
      <c r="B805" s="188" t="s">
        <v>57</v>
      </c>
      <c r="C805" s="246"/>
      <c r="D805" s="247">
        <v>84</v>
      </c>
      <c r="E805" s="248">
        <v>70</v>
      </c>
      <c r="F805" s="249"/>
      <c r="G805" s="250"/>
      <c r="H805" s="249"/>
      <c r="I805" s="250"/>
      <c r="J805" s="249"/>
      <c r="K805" s="209"/>
    </row>
    <row r="806" spans="1:11" ht="15" customHeight="1" x14ac:dyDescent="0.2">
      <c r="A806" s="252"/>
      <c r="B806" s="245" t="s">
        <v>187</v>
      </c>
      <c r="C806" s="246"/>
      <c r="D806" s="247">
        <v>65</v>
      </c>
      <c r="E806" s="248">
        <v>65</v>
      </c>
      <c r="F806" s="249"/>
      <c r="G806" s="250"/>
      <c r="H806" s="249"/>
      <c r="I806" s="250"/>
      <c r="J806" s="249"/>
      <c r="K806" s="209"/>
    </row>
    <row r="807" spans="1:11" ht="15" customHeight="1" x14ac:dyDescent="0.2">
      <c r="A807" s="252"/>
      <c r="B807" s="245" t="s">
        <v>243</v>
      </c>
      <c r="C807" s="246"/>
      <c r="D807" s="247"/>
      <c r="E807" s="248">
        <v>135</v>
      </c>
      <c r="F807" s="249"/>
      <c r="G807" s="250"/>
      <c r="H807" s="249"/>
      <c r="I807" s="250"/>
      <c r="J807" s="249"/>
      <c r="K807" s="209"/>
    </row>
    <row r="808" spans="1:11" ht="15" customHeight="1" x14ac:dyDescent="0.2">
      <c r="A808" s="252"/>
      <c r="B808" s="245" t="s">
        <v>58</v>
      </c>
      <c r="C808" s="246"/>
      <c r="D808" s="247">
        <v>2</v>
      </c>
      <c r="E808" s="248">
        <v>2</v>
      </c>
      <c r="F808" s="249"/>
      <c r="G808" s="250"/>
      <c r="H808" s="249"/>
      <c r="I808" s="250"/>
      <c r="J808" s="249"/>
      <c r="K808" s="209"/>
    </row>
    <row r="809" spans="1:11" ht="15" customHeight="1" x14ac:dyDescent="0.2">
      <c r="A809" s="252"/>
      <c r="B809" s="245" t="s">
        <v>238</v>
      </c>
      <c r="C809" s="246"/>
      <c r="D809" s="247">
        <v>0.3</v>
      </c>
      <c r="E809" s="248">
        <v>0.3</v>
      </c>
      <c r="F809" s="249"/>
      <c r="G809" s="250"/>
      <c r="H809" s="249"/>
      <c r="I809" s="250"/>
      <c r="J809" s="249"/>
      <c r="K809" s="209"/>
    </row>
    <row r="810" spans="1:11" ht="15" customHeight="1" x14ac:dyDescent="0.2">
      <c r="A810" s="252"/>
      <c r="B810" s="245" t="s">
        <v>244</v>
      </c>
      <c r="C810" s="246"/>
      <c r="D810" s="247"/>
      <c r="E810" s="248">
        <v>130</v>
      </c>
      <c r="F810" s="249"/>
      <c r="G810" s="250"/>
      <c r="H810" s="249"/>
      <c r="I810" s="250"/>
      <c r="J810" s="249"/>
      <c r="K810" s="209"/>
    </row>
    <row r="811" spans="1:11" ht="23.25" customHeight="1" x14ac:dyDescent="0.2">
      <c r="A811" s="266" t="s">
        <v>136</v>
      </c>
      <c r="B811" s="188"/>
      <c r="C811" s="216" t="s">
        <v>191</v>
      </c>
      <c r="D811" s="235"/>
      <c r="E811" s="236"/>
      <c r="F811" s="210">
        <v>5.2500000000000012E-2</v>
      </c>
      <c r="G811" s="208">
        <v>1.5000000000000005E-2</v>
      </c>
      <c r="H811" s="210">
        <v>5.018110944527737</v>
      </c>
      <c r="I811" s="208">
        <v>20.084932533733134</v>
      </c>
      <c r="J811" s="210">
        <v>0.02</v>
      </c>
      <c r="K811" s="209" t="s">
        <v>214</v>
      </c>
    </row>
    <row r="812" spans="1:11" ht="15" customHeight="1" x14ac:dyDescent="0.2">
      <c r="A812" s="266"/>
      <c r="B812" s="188" t="s">
        <v>276</v>
      </c>
      <c r="C812" s="216"/>
      <c r="D812" s="215">
        <v>0.4</v>
      </c>
      <c r="E812" s="214">
        <v>0.4</v>
      </c>
      <c r="F812" s="210"/>
      <c r="G812" s="208"/>
      <c r="H812" s="210"/>
      <c r="I812" s="208"/>
      <c r="J812" s="210"/>
      <c r="K812" s="209"/>
    </row>
    <row r="813" spans="1:11" ht="15" customHeight="1" x14ac:dyDescent="0.2">
      <c r="A813" s="266"/>
      <c r="B813" s="188" t="s">
        <v>29</v>
      </c>
      <c r="C813" s="216"/>
      <c r="D813" s="215">
        <v>5</v>
      </c>
      <c r="E813" s="214">
        <v>5</v>
      </c>
      <c r="F813" s="210"/>
      <c r="G813" s="208"/>
      <c r="H813" s="210"/>
      <c r="I813" s="208"/>
      <c r="J813" s="210"/>
      <c r="K813" s="209"/>
    </row>
    <row r="814" spans="1:11" ht="15" customHeight="1" x14ac:dyDescent="0.2">
      <c r="A814" s="266"/>
      <c r="B814" s="188" t="s">
        <v>28</v>
      </c>
      <c r="C814" s="216"/>
      <c r="D814" s="215">
        <v>150</v>
      </c>
      <c r="E814" s="214">
        <v>150</v>
      </c>
      <c r="F814" s="210"/>
      <c r="G814" s="208"/>
      <c r="H814" s="210"/>
      <c r="I814" s="208"/>
      <c r="J814" s="210"/>
      <c r="K814" s="209"/>
    </row>
    <row r="815" spans="1:11" ht="41.25" customHeight="1" thickBot="1" x14ac:dyDescent="0.25">
      <c r="A815" s="266" t="s">
        <v>212</v>
      </c>
      <c r="B815" s="188"/>
      <c r="C815" s="214">
        <v>25</v>
      </c>
      <c r="D815" s="207">
        <v>25</v>
      </c>
      <c r="E815" s="239">
        <v>25</v>
      </c>
      <c r="F815" s="210">
        <v>1.9</v>
      </c>
      <c r="G815" s="239">
        <v>0.2</v>
      </c>
      <c r="H815" s="210">
        <v>12.3</v>
      </c>
      <c r="I815" s="239">
        <v>58.75</v>
      </c>
      <c r="J815" s="210">
        <v>0</v>
      </c>
      <c r="K815" s="240" t="s">
        <v>220</v>
      </c>
    </row>
    <row r="816" spans="1:11" ht="15.75" customHeight="1" thickBot="1" x14ac:dyDescent="0.25">
      <c r="A816" s="1071" t="s">
        <v>39</v>
      </c>
      <c r="B816" s="219"/>
      <c r="C816" s="224">
        <v>310</v>
      </c>
      <c r="D816" s="199"/>
      <c r="E816" s="198"/>
      <c r="F816" s="243">
        <f>F804+F811+F815</f>
        <v>14.03353448275862</v>
      </c>
      <c r="G816" s="243">
        <f t="shared" ref="G816:J816" si="18">G804+G811+G815</f>
        <v>21.732241379310342</v>
      </c>
      <c r="H816" s="243">
        <f t="shared" si="18"/>
        <v>19.604317841079464</v>
      </c>
      <c r="I816" s="243">
        <f t="shared" si="18"/>
        <v>329.86941529235378</v>
      </c>
      <c r="J816" s="243">
        <f t="shared" si="18"/>
        <v>0.24</v>
      </c>
      <c r="K816" s="223"/>
    </row>
    <row r="817" spans="1:11" ht="15.75" customHeight="1" thickBot="1" x14ac:dyDescent="0.25">
      <c r="A817" s="1087" t="s">
        <v>63</v>
      </c>
      <c r="B817" s="179"/>
      <c r="C817" s="320">
        <f>C739+C743+C797+C802+C816</f>
        <v>1546</v>
      </c>
      <c r="D817" s="320"/>
      <c r="E817" s="320"/>
      <c r="F817" s="419">
        <f>F739+F743+F797+F802+F816</f>
        <v>46.731538674375386</v>
      </c>
      <c r="G817" s="419">
        <f>G739+G743+G797+G802+G816</f>
        <v>58.368458744579812</v>
      </c>
      <c r="H817" s="419">
        <f>H739+H743+H797+H802+H816</f>
        <v>180.23216215245674</v>
      </c>
      <c r="I817" s="419">
        <f>I739+I743+I797+I802+I816</f>
        <v>1448.160373376186</v>
      </c>
      <c r="J817" s="419">
        <f>J739+J743+J797+J802+J816</f>
        <v>114.74</v>
      </c>
      <c r="K817" s="320"/>
    </row>
    <row r="818" spans="1:11" ht="15" customHeight="1" x14ac:dyDescent="0.2">
      <c r="A818" s="180"/>
      <c r="C818" s="355"/>
      <c r="D818" s="182"/>
      <c r="F818" s="356"/>
      <c r="G818" s="356"/>
      <c r="H818" s="356"/>
      <c r="I818" s="356"/>
      <c r="K818" s="188"/>
    </row>
    <row r="819" spans="1:11" ht="15.75" customHeight="1" thickBot="1" x14ac:dyDescent="0.25">
      <c r="A819" s="180" t="s">
        <v>334</v>
      </c>
      <c r="B819" s="180"/>
      <c r="C819" s="179"/>
      <c r="D819" s="180"/>
      <c r="E819" s="166"/>
      <c r="K819" s="178"/>
    </row>
    <row r="820" spans="1:11" ht="23.25" customHeight="1" x14ac:dyDescent="0.2">
      <c r="A820" s="1069" t="s">
        <v>5</v>
      </c>
      <c r="B820" s="183"/>
      <c r="C820" s="184" t="s">
        <v>6</v>
      </c>
      <c r="D820" s="288" t="s">
        <v>7</v>
      </c>
      <c r="E820" s="184" t="s">
        <v>7</v>
      </c>
      <c r="F820" s="1141" t="s">
        <v>8</v>
      </c>
      <c r="G820" s="1142"/>
      <c r="H820" s="1143"/>
      <c r="I820" s="186" t="s">
        <v>9</v>
      </c>
      <c r="J820" s="187" t="s">
        <v>10</v>
      </c>
      <c r="K820" s="184" t="s">
        <v>65</v>
      </c>
    </row>
    <row r="821" spans="1:11" ht="15.75" customHeight="1" thickBot="1" x14ac:dyDescent="0.25">
      <c r="A821" s="266" t="s">
        <v>12</v>
      </c>
      <c r="B821" s="188"/>
      <c r="C821" s="189" t="s">
        <v>13</v>
      </c>
      <c r="D821" s="289" t="s">
        <v>14</v>
      </c>
      <c r="E821" s="189" t="s">
        <v>14</v>
      </c>
      <c r="F821" s="193"/>
      <c r="G821" s="193"/>
      <c r="H821" s="193"/>
      <c r="I821" s="194" t="s">
        <v>133</v>
      </c>
      <c r="J821" s="195"/>
      <c r="K821" s="289" t="s">
        <v>66</v>
      </c>
    </row>
    <row r="822" spans="1:11" ht="15.75" customHeight="1" thickBot="1" x14ac:dyDescent="0.25">
      <c r="A822" s="266"/>
      <c r="B822" s="188"/>
      <c r="C822" s="189"/>
      <c r="D822" s="290" t="s">
        <v>16</v>
      </c>
      <c r="E822" s="197" t="s">
        <v>17</v>
      </c>
      <c r="F822" s="1049" t="s">
        <v>18</v>
      </c>
      <c r="G822" s="186" t="s">
        <v>19</v>
      </c>
      <c r="H822" s="1048" t="s">
        <v>20</v>
      </c>
      <c r="I822" s="186" t="s">
        <v>21</v>
      </c>
      <c r="J822" s="1047" t="s">
        <v>22</v>
      </c>
      <c r="K822" s="972"/>
    </row>
    <row r="823" spans="1:11" ht="15" customHeight="1" x14ac:dyDescent="0.2">
      <c r="A823" s="1069"/>
      <c r="B823" s="201" t="s">
        <v>23</v>
      </c>
      <c r="C823" s="184"/>
      <c r="D823" s="288"/>
      <c r="E823" s="202"/>
      <c r="F823" s="229"/>
      <c r="G823" s="204"/>
      <c r="H823" s="229"/>
      <c r="I823" s="204"/>
      <c r="J823" s="229"/>
      <c r="K823" s="209"/>
    </row>
    <row r="824" spans="1:11" ht="23.25" customHeight="1" x14ac:dyDescent="0.2">
      <c r="A824" s="266" t="s">
        <v>358</v>
      </c>
      <c r="B824" s="188"/>
      <c r="C824" s="189" t="s">
        <v>387</v>
      </c>
      <c r="D824" s="289"/>
      <c r="E824" s="189"/>
      <c r="F824" s="210">
        <v>6.0159520958083839</v>
      </c>
      <c r="G824" s="208">
        <v>4.8376586826347312</v>
      </c>
      <c r="H824" s="210">
        <v>30.971922155688627</v>
      </c>
      <c r="I824" s="208">
        <v>191.96047904191619</v>
      </c>
      <c r="J824" s="210">
        <v>0.67</v>
      </c>
      <c r="K824" s="209" t="s">
        <v>138</v>
      </c>
    </row>
    <row r="825" spans="1:11" ht="15" customHeight="1" x14ac:dyDescent="0.2">
      <c r="A825" s="266"/>
      <c r="B825" s="188" t="s">
        <v>84</v>
      </c>
      <c r="C825" s="189"/>
      <c r="D825" s="289">
        <v>18</v>
      </c>
      <c r="E825" s="189">
        <v>18</v>
      </c>
      <c r="F825" s="210"/>
      <c r="G825" s="208"/>
      <c r="H825" s="210"/>
      <c r="I825" s="208"/>
      <c r="J825" s="210"/>
      <c r="K825" s="209"/>
    </row>
    <row r="826" spans="1:11" ht="15" customHeight="1" x14ac:dyDescent="0.2">
      <c r="A826" s="266"/>
      <c r="B826" s="188" t="s">
        <v>27</v>
      </c>
      <c r="C826" s="189"/>
      <c r="D826" s="289">
        <v>70</v>
      </c>
      <c r="E826" s="189">
        <v>70</v>
      </c>
      <c r="F826" s="210"/>
      <c r="G826" s="208"/>
      <c r="H826" s="210"/>
      <c r="I826" s="208"/>
      <c r="J826" s="210"/>
      <c r="K826" s="209"/>
    </row>
    <row r="827" spans="1:11" ht="15" customHeight="1" x14ac:dyDescent="0.2">
      <c r="A827" s="266"/>
      <c r="B827" s="188" t="s">
        <v>28</v>
      </c>
      <c r="C827" s="189"/>
      <c r="D827" s="289">
        <v>53</v>
      </c>
      <c r="E827" s="189">
        <v>53</v>
      </c>
      <c r="F827" s="210"/>
      <c r="G827" s="208"/>
      <c r="H827" s="210"/>
      <c r="I827" s="208"/>
      <c r="J827" s="210"/>
      <c r="K827" s="209"/>
    </row>
    <row r="828" spans="1:11" ht="15" customHeight="1" x14ac:dyDescent="0.2">
      <c r="A828" s="266"/>
      <c r="B828" s="188" t="s">
        <v>29</v>
      </c>
      <c r="C828" s="189"/>
      <c r="D828" s="289">
        <v>2</v>
      </c>
      <c r="E828" s="189">
        <v>2</v>
      </c>
      <c r="F828" s="210"/>
      <c r="G828" s="208"/>
      <c r="H828" s="210"/>
      <c r="I828" s="208"/>
      <c r="J828" s="210"/>
      <c r="K828" s="209"/>
    </row>
    <row r="829" spans="1:11" ht="15" customHeight="1" x14ac:dyDescent="0.2">
      <c r="A829" s="266"/>
      <c r="B829" s="211" t="s">
        <v>238</v>
      </c>
      <c r="C829" s="189"/>
      <c r="D829" s="289">
        <v>0.4</v>
      </c>
      <c r="E829" s="189">
        <v>0.4</v>
      </c>
      <c r="F829" s="210"/>
      <c r="G829" s="208"/>
      <c r="H829" s="210"/>
      <c r="I829" s="208"/>
      <c r="J829" s="210"/>
      <c r="K829" s="209"/>
    </row>
    <row r="830" spans="1:11" ht="15" customHeight="1" x14ac:dyDescent="0.2">
      <c r="A830" s="266"/>
      <c r="B830" s="188" t="s">
        <v>31</v>
      </c>
      <c r="C830" s="189"/>
      <c r="D830" s="289">
        <v>3</v>
      </c>
      <c r="E830" s="189">
        <v>3</v>
      </c>
      <c r="F830" s="210"/>
      <c r="G830" s="208"/>
      <c r="H830" s="210"/>
      <c r="I830" s="208"/>
      <c r="J830" s="210"/>
      <c r="K830" s="209"/>
    </row>
    <row r="831" spans="1:11" ht="23.25" customHeight="1" x14ac:dyDescent="0.2">
      <c r="A831" s="252" t="s">
        <v>85</v>
      </c>
      <c r="B831" s="253"/>
      <c r="C831" s="248" t="s">
        <v>414</v>
      </c>
      <c r="D831" s="293"/>
      <c r="E831" s="294"/>
      <c r="F831" s="249">
        <v>1.2919999999999998</v>
      </c>
      <c r="G831" s="250">
        <v>1.1475</v>
      </c>
      <c r="H831" s="249">
        <v>1.7884999999999995</v>
      </c>
      <c r="I831" s="250">
        <v>21.849999999999998</v>
      </c>
      <c r="J831" s="249">
        <v>1.1299999999999999</v>
      </c>
      <c r="K831" s="209" t="s">
        <v>216</v>
      </c>
    </row>
    <row r="832" spans="1:11" ht="15" customHeight="1" x14ac:dyDescent="0.2">
      <c r="A832" s="252"/>
      <c r="B832" s="188" t="s">
        <v>276</v>
      </c>
      <c r="C832" s="246"/>
      <c r="D832" s="247">
        <v>0.45</v>
      </c>
      <c r="E832" s="248">
        <v>0.45</v>
      </c>
      <c r="F832" s="249"/>
      <c r="G832" s="250"/>
      <c r="H832" s="249"/>
      <c r="I832" s="250"/>
      <c r="J832" s="249"/>
      <c r="K832" s="209"/>
    </row>
    <row r="833" spans="1:11" ht="15" customHeight="1" x14ac:dyDescent="0.2">
      <c r="A833" s="252"/>
      <c r="B833" s="253" t="s">
        <v>29</v>
      </c>
      <c r="C833" s="246"/>
      <c r="D833" s="247">
        <v>6</v>
      </c>
      <c r="E833" s="248">
        <v>6</v>
      </c>
      <c r="F833" s="249"/>
      <c r="G833" s="250"/>
      <c r="H833" s="249"/>
      <c r="I833" s="250"/>
      <c r="J833" s="249"/>
      <c r="K833" s="209"/>
    </row>
    <row r="834" spans="1:11" ht="15" customHeight="1" x14ac:dyDescent="0.2">
      <c r="A834" s="252"/>
      <c r="B834" s="253" t="s">
        <v>27</v>
      </c>
      <c r="C834" s="246"/>
      <c r="D834" s="247">
        <v>82</v>
      </c>
      <c r="E834" s="248">
        <v>80</v>
      </c>
      <c r="F834" s="249"/>
      <c r="G834" s="250"/>
      <c r="H834" s="249"/>
      <c r="I834" s="250"/>
      <c r="J834" s="249"/>
      <c r="K834" s="209"/>
    </row>
    <row r="835" spans="1:11" ht="15" customHeight="1" x14ac:dyDescent="0.2">
      <c r="A835" s="252"/>
      <c r="B835" s="253" t="s">
        <v>28</v>
      </c>
      <c r="C835" s="246"/>
      <c r="D835" s="247">
        <v>90</v>
      </c>
      <c r="E835" s="248">
        <v>90</v>
      </c>
      <c r="F835" s="249"/>
      <c r="G835" s="250"/>
      <c r="H835" s="249"/>
      <c r="I835" s="250"/>
      <c r="J835" s="249"/>
      <c r="K835" s="209"/>
    </row>
    <row r="836" spans="1:11" ht="23.25" customHeight="1" x14ac:dyDescent="0.2">
      <c r="A836" s="266" t="s">
        <v>208</v>
      </c>
      <c r="B836" s="188"/>
      <c r="C836" s="216" t="s">
        <v>452</v>
      </c>
      <c r="D836" s="188"/>
      <c r="E836" s="209"/>
      <c r="F836" s="210">
        <v>4.5449999999999999</v>
      </c>
      <c r="G836" s="208">
        <v>7.0150000000000006</v>
      </c>
      <c r="H836" s="210">
        <v>12.920000000000002</v>
      </c>
      <c r="I836" s="208">
        <v>132.83333333333334</v>
      </c>
      <c r="J836" s="210">
        <v>7.0000000000000007E-2</v>
      </c>
      <c r="K836" s="209" t="s">
        <v>371</v>
      </c>
    </row>
    <row r="837" spans="1:11" ht="15" customHeight="1" x14ac:dyDescent="0.2">
      <c r="A837" s="266"/>
      <c r="B837" s="188" t="s">
        <v>38</v>
      </c>
      <c r="C837" s="189"/>
      <c r="D837" s="289">
        <v>25</v>
      </c>
      <c r="E837" s="189">
        <v>25</v>
      </c>
      <c r="F837" s="210"/>
      <c r="G837" s="208"/>
      <c r="H837" s="210"/>
      <c r="I837" s="208"/>
      <c r="J837" s="210"/>
      <c r="K837" s="209"/>
    </row>
    <row r="838" spans="1:11" ht="15" customHeight="1" x14ac:dyDescent="0.2">
      <c r="A838" s="266"/>
      <c r="B838" s="188" t="s">
        <v>71</v>
      </c>
      <c r="C838" s="189"/>
      <c r="D838" s="289">
        <v>10.199999999999999</v>
      </c>
      <c r="E838" s="189">
        <v>10</v>
      </c>
      <c r="F838" s="210"/>
      <c r="G838" s="208"/>
      <c r="H838" s="210"/>
      <c r="I838" s="208"/>
      <c r="J838" s="210"/>
      <c r="K838" s="209"/>
    </row>
    <row r="839" spans="1:11" ht="15.75" customHeight="1" thickBot="1" x14ac:dyDescent="0.25">
      <c r="A839" s="266"/>
      <c r="B839" s="188" t="s">
        <v>31</v>
      </c>
      <c r="C839" s="189"/>
      <c r="D839" s="289">
        <v>5</v>
      </c>
      <c r="E839" s="189">
        <v>5</v>
      </c>
      <c r="F839" s="210" t="s">
        <v>3</v>
      </c>
      <c r="G839" s="239"/>
      <c r="H839" s="210"/>
      <c r="I839" s="239"/>
      <c r="J839" s="210"/>
      <c r="K839" s="209"/>
    </row>
    <row r="840" spans="1:11" ht="15.75" customHeight="1" thickBot="1" x14ac:dyDescent="0.25">
      <c r="A840" s="1071" t="s">
        <v>39</v>
      </c>
      <c r="B840" s="219"/>
      <c r="C840" s="220">
        <v>359</v>
      </c>
      <c r="D840" s="241"/>
      <c r="E840" s="242"/>
      <c r="F840" s="243">
        <f>F824+F831+F836</f>
        <v>11.852952095808384</v>
      </c>
      <c r="G840" s="222">
        <f t="shared" ref="G840:J840" si="19">G824+G831+G836</f>
        <v>13.000158682634732</v>
      </c>
      <c r="H840" s="243">
        <f t="shared" si="19"/>
        <v>45.680422155688632</v>
      </c>
      <c r="I840" s="222">
        <f t="shared" si="19"/>
        <v>346.64381237524952</v>
      </c>
      <c r="J840" s="243">
        <f t="shared" si="19"/>
        <v>1.8699999999999999</v>
      </c>
      <c r="K840" s="223"/>
    </row>
    <row r="841" spans="1:11" ht="15" customHeight="1" x14ac:dyDescent="0.2">
      <c r="A841" s="1069"/>
      <c r="B841" s="201" t="s">
        <v>40</v>
      </c>
      <c r="C841" s="273"/>
      <c r="D841" s="291"/>
      <c r="E841" s="226"/>
      <c r="F841" s="1048"/>
      <c r="G841" s="186"/>
      <c r="H841" s="1048"/>
      <c r="I841" s="186"/>
      <c r="J841" s="1048"/>
      <c r="K841" s="202"/>
    </row>
    <row r="842" spans="1:11" ht="15" customHeight="1" x14ac:dyDescent="0.2">
      <c r="A842" s="266" t="s">
        <v>41</v>
      </c>
      <c r="B842" s="188"/>
      <c r="C842" s="189">
        <v>200</v>
      </c>
      <c r="D842" s="215">
        <v>200</v>
      </c>
      <c r="E842" s="214">
        <v>200</v>
      </c>
      <c r="F842" s="210">
        <v>1</v>
      </c>
      <c r="G842" s="208">
        <v>0</v>
      </c>
      <c r="H842" s="210">
        <v>20.2</v>
      </c>
      <c r="I842" s="208">
        <v>84.8</v>
      </c>
      <c r="J842" s="210">
        <v>4</v>
      </c>
      <c r="K842" s="208" t="s">
        <v>389</v>
      </c>
    </row>
    <row r="843" spans="1:11" ht="17.25" customHeight="1" thickBot="1" x14ac:dyDescent="0.25">
      <c r="A843" s="266" t="s">
        <v>170</v>
      </c>
      <c r="B843" s="188"/>
      <c r="C843" s="189"/>
      <c r="D843" s="215"/>
      <c r="E843" s="214"/>
      <c r="F843" s="215"/>
      <c r="G843" s="214"/>
      <c r="H843" s="215"/>
      <c r="I843" s="214"/>
      <c r="J843" s="215"/>
      <c r="K843" s="208"/>
    </row>
    <row r="844" spans="1:11" ht="15.75" customHeight="1" thickBot="1" x14ac:dyDescent="0.25">
      <c r="A844" s="1071" t="s">
        <v>39</v>
      </c>
      <c r="B844" s="219"/>
      <c r="C844" s="224">
        <v>200</v>
      </c>
      <c r="D844" s="241"/>
      <c r="E844" s="225"/>
      <c r="F844" s="243">
        <f>F842</f>
        <v>1</v>
      </c>
      <c r="G844" s="222">
        <f t="shared" ref="G844:J844" si="20">G842</f>
        <v>0</v>
      </c>
      <c r="H844" s="243">
        <f t="shared" si="20"/>
        <v>20.2</v>
      </c>
      <c r="I844" s="222">
        <f t="shared" si="20"/>
        <v>84.8</v>
      </c>
      <c r="J844" s="243">
        <f t="shared" si="20"/>
        <v>4</v>
      </c>
      <c r="K844" s="223"/>
    </row>
    <row r="845" spans="1:11" ht="15" customHeight="1" x14ac:dyDescent="0.2">
      <c r="A845" s="1069"/>
      <c r="B845" s="201" t="s">
        <v>42</v>
      </c>
      <c r="C845" s="273"/>
      <c r="D845" s="291"/>
      <c r="E845" s="228"/>
      <c r="F845" s="1048"/>
      <c r="G845" s="186"/>
      <c r="H845" s="1048"/>
      <c r="I845" s="186"/>
      <c r="J845" s="229"/>
      <c r="K845" s="230"/>
    </row>
    <row r="846" spans="1:11" ht="21" customHeight="1" x14ac:dyDescent="0.2">
      <c r="A846" s="359" t="s">
        <v>606</v>
      </c>
      <c r="B846" s="211"/>
      <c r="C846" s="296">
        <v>40</v>
      </c>
      <c r="D846" s="299"/>
      <c r="E846" s="300"/>
      <c r="F846" s="299">
        <v>0.28000000000000003</v>
      </c>
      <c r="G846" s="300">
        <v>0.04</v>
      </c>
      <c r="H846" s="299">
        <v>0.76</v>
      </c>
      <c r="I846" s="300">
        <v>4.8</v>
      </c>
      <c r="J846" s="299">
        <v>1.96</v>
      </c>
      <c r="K846" s="300" t="s">
        <v>607</v>
      </c>
    </row>
    <row r="847" spans="1:11" ht="17.25" customHeight="1" x14ac:dyDescent="0.2">
      <c r="A847" s="211"/>
      <c r="B847" s="211" t="s">
        <v>608</v>
      </c>
      <c r="C847" s="296"/>
      <c r="D847" s="299">
        <v>40.799999999999997</v>
      </c>
      <c r="E847" s="300">
        <v>40</v>
      </c>
      <c r="F847" s="299"/>
      <c r="G847" s="300"/>
      <c r="H847" s="299"/>
      <c r="I847" s="300"/>
      <c r="J847" s="299"/>
      <c r="K847" s="300"/>
    </row>
    <row r="848" spans="1:11" ht="32.25" customHeight="1" x14ac:dyDescent="0.2">
      <c r="A848" s="266" t="s">
        <v>526</v>
      </c>
      <c r="B848" s="188"/>
      <c r="C848" s="216" t="s">
        <v>137</v>
      </c>
      <c r="D848" s="215"/>
      <c r="E848" s="214"/>
      <c r="F848" s="210">
        <v>5.4105000000000008</v>
      </c>
      <c r="G848" s="208">
        <v>5.0630000000000006</v>
      </c>
      <c r="H848" s="210">
        <v>9.7165000000000017</v>
      </c>
      <c r="I848" s="208">
        <v>106.15000000000002</v>
      </c>
      <c r="J848" s="210">
        <v>3.72</v>
      </c>
      <c r="K848" s="209" t="s">
        <v>529</v>
      </c>
    </row>
    <row r="849" spans="1:11" ht="14.25" customHeight="1" x14ac:dyDescent="0.2">
      <c r="A849" s="266"/>
      <c r="B849" s="188" t="s">
        <v>289</v>
      </c>
      <c r="C849" s="216"/>
      <c r="D849" s="215">
        <v>24.3</v>
      </c>
      <c r="E849" s="214">
        <v>23</v>
      </c>
      <c r="F849" s="210"/>
      <c r="G849" s="208"/>
      <c r="H849" s="210"/>
      <c r="I849" s="208"/>
      <c r="J849" s="210"/>
      <c r="K849" s="209"/>
    </row>
    <row r="850" spans="1:11" ht="14.25" customHeight="1" x14ac:dyDescent="0.2">
      <c r="A850" s="266"/>
      <c r="B850" s="188" t="s">
        <v>527</v>
      </c>
      <c r="C850" s="216"/>
      <c r="D850" s="215"/>
      <c r="E850" s="214">
        <v>10</v>
      </c>
      <c r="F850" s="210"/>
      <c r="G850" s="208"/>
      <c r="H850" s="210"/>
      <c r="I850" s="208"/>
      <c r="J850" s="210"/>
      <c r="K850" s="209"/>
    </row>
    <row r="851" spans="1:11" ht="15" customHeight="1" x14ac:dyDescent="0.2">
      <c r="A851" s="266"/>
      <c r="B851" s="188" t="s">
        <v>144</v>
      </c>
      <c r="C851" s="216"/>
      <c r="D851" s="215">
        <v>39.9</v>
      </c>
      <c r="E851" s="214">
        <v>30</v>
      </c>
      <c r="F851" s="210"/>
      <c r="G851" s="208"/>
      <c r="H851" s="210"/>
      <c r="I851" s="208"/>
      <c r="J851" s="210"/>
      <c r="K851" s="209"/>
    </row>
    <row r="852" spans="1:11" ht="16.5" customHeight="1" x14ac:dyDescent="0.2">
      <c r="A852" s="266"/>
      <c r="B852" s="188" t="s">
        <v>528</v>
      </c>
      <c r="C852" s="216"/>
      <c r="D852" s="215">
        <v>12.15</v>
      </c>
      <c r="E852" s="214">
        <v>12</v>
      </c>
      <c r="F852" s="210"/>
      <c r="G852" s="208"/>
      <c r="H852" s="210"/>
      <c r="I852" s="208"/>
      <c r="J852" s="210"/>
      <c r="K852" s="209"/>
    </row>
    <row r="853" spans="1:11" ht="15" customHeight="1" x14ac:dyDescent="0.2">
      <c r="A853" s="266"/>
      <c r="B853" s="188" t="s">
        <v>115</v>
      </c>
      <c r="C853" s="216"/>
      <c r="D853" s="215">
        <v>7.2</v>
      </c>
      <c r="E853" s="214">
        <v>6</v>
      </c>
      <c r="F853" s="210"/>
      <c r="G853" s="208"/>
      <c r="H853" s="210"/>
      <c r="I853" s="208"/>
      <c r="J853" s="210"/>
      <c r="K853" s="209"/>
    </row>
    <row r="854" spans="1:11" ht="16.5" customHeight="1" x14ac:dyDescent="0.2">
      <c r="A854" s="266"/>
      <c r="B854" s="188" t="s">
        <v>86</v>
      </c>
      <c r="C854" s="216"/>
      <c r="D854" s="215">
        <v>9.3800000000000008</v>
      </c>
      <c r="E854" s="214">
        <v>7.5</v>
      </c>
      <c r="F854" s="210"/>
      <c r="G854" s="208"/>
      <c r="H854" s="210"/>
      <c r="I854" s="208"/>
      <c r="J854" s="210"/>
      <c r="K854" s="209"/>
    </row>
    <row r="855" spans="1:11" ht="14.25" customHeight="1" x14ac:dyDescent="0.2">
      <c r="A855" s="266"/>
      <c r="B855" s="188" t="s">
        <v>140</v>
      </c>
      <c r="C855" s="216"/>
      <c r="D855" s="215">
        <v>3</v>
      </c>
      <c r="E855" s="214">
        <v>3</v>
      </c>
      <c r="F855" s="210"/>
      <c r="G855" s="208"/>
      <c r="H855" s="210"/>
      <c r="I855" s="208"/>
      <c r="J855" s="210"/>
      <c r="K855" s="209"/>
    </row>
    <row r="856" spans="1:11" ht="12.75" customHeight="1" x14ac:dyDescent="0.2">
      <c r="A856" s="266"/>
      <c r="B856" s="188" t="s">
        <v>238</v>
      </c>
      <c r="C856" s="216"/>
      <c r="D856" s="215">
        <v>0.5</v>
      </c>
      <c r="E856" s="214">
        <v>0.5</v>
      </c>
      <c r="F856" s="210"/>
      <c r="G856" s="208"/>
      <c r="H856" s="210"/>
      <c r="I856" s="208"/>
      <c r="J856" s="210"/>
      <c r="K856" s="209"/>
    </row>
    <row r="857" spans="1:11" ht="13.5" customHeight="1" x14ac:dyDescent="0.2">
      <c r="A857" s="266"/>
      <c r="B857" s="188" t="s">
        <v>88</v>
      </c>
      <c r="C857" s="216"/>
      <c r="D857" s="215">
        <v>105</v>
      </c>
      <c r="E857" s="214">
        <v>105</v>
      </c>
      <c r="F857" s="210"/>
      <c r="G857" s="208"/>
      <c r="H857" s="210"/>
      <c r="I857" s="208"/>
      <c r="J857" s="210"/>
      <c r="K857" s="209"/>
    </row>
    <row r="858" spans="1:11" s="495" customFormat="1" ht="30" customHeight="1" x14ac:dyDescent="0.25">
      <c r="A858" s="417" t="s">
        <v>532</v>
      </c>
      <c r="B858" s="232"/>
      <c r="C858" s="233">
        <v>150</v>
      </c>
      <c r="D858" s="1094"/>
      <c r="E858" s="1095"/>
      <c r="F858" s="282">
        <v>16.923214285714288</v>
      </c>
      <c r="G858" s="281">
        <v>11.93035714285714</v>
      </c>
      <c r="H858" s="282">
        <v>21.139285714285709</v>
      </c>
      <c r="I858" s="281">
        <v>250.60714285714278</v>
      </c>
      <c r="J858" s="282">
        <v>4.63</v>
      </c>
      <c r="K858" s="325" t="s">
        <v>541</v>
      </c>
    </row>
    <row r="859" spans="1:11" s="495" customFormat="1" ht="13.5" customHeight="1" x14ac:dyDescent="0.25">
      <c r="A859" s="417"/>
      <c r="B859" s="401" t="s">
        <v>537</v>
      </c>
      <c r="C859" s="233"/>
      <c r="D859" s="282">
        <v>51</v>
      </c>
      <c r="E859" s="281">
        <v>37.5</v>
      </c>
      <c r="F859" s="282"/>
      <c r="G859" s="281"/>
      <c r="H859" s="282"/>
      <c r="I859" s="281"/>
      <c r="J859" s="282"/>
      <c r="K859" s="325"/>
    </row>
    <row r="860" spans="1:11" s="495" customFormat="1" ht="15" customHeight="1" x14ac:dyDescent="0.25">
      <c r="A860" s="417"/>
      <c r="B860" s="401" t="s">
        <v>339</v>
      </c>
      <c r="C860" s="233"/>
      <c r="D860" s="282">
        <v>39.380000000000003</v>
      </c>
      <c r="E860" s="281">
        <v>37.5</v>
      </c>
      <c r="F860" s="282"/>
      <c r="G860" s="281"/>
      <c r="H860" s="282"/>
      <c r="I860" s="281"/>
      <c r="J860" s="282"/>
      <c r="K860" s="325"/>
    </row>
    <row r="861" spans="1:11" s="495" customFormat="1" ht="15.75" customHeight="1" x14ac:dyDescent="0.25">
      <c r="A861" s="417"/>
      <c r="B861" s="402" t="s">
        <v>58</v>
      </c>
      <c r="C861" s="233"/>
      <c r="D861" s="282">
        <v>2.8</v>
      </c>
      <c r="E861" s="281">
        <v>2.8</v>
      </c>
      <c r="F861" s="282"/>
      <c r="G861" s="281"/>
      <c r="H861" s="282"/>
      <c r="I861" s="281"/>
      <c r="J861" s="282"/>
      <c r="K861" s="325"/>
    </row>
    <row r="862" spans="1:11" s="495" customFormat="1" ht="27.75" customHeight="1" x14ac:dyDescent="0.25">
      <c r="A862" s="417"/>
      <c r="B862" s="402" t="s">
        <v>540</v>
      </c>
      <c r="C862" s="233"/>
      <c r="D862" s="282"/>
      <c r="E862" s="281">
        <v>30</v>
      </c>
      <c r="F862" s="282"/>
      <c r="G862" s="281"/>
      <c r="H862" s="282"/>
      <c r="I862" s="281"/>
      <c r="J862" s="282"/>
      <c r="K862" s="325"/>
    </row>
    <row r="863" spans="1:11" s="495" customFormat="1" ht="15.75" customHeight="1" x14ac:dyDescent="0.25">
      <c r="A863" s="417"/>
      <c r="B863" s="396" t="s">
        <v>144</v>
      </c>
      <c r="C863" s="233"/>
      <c r="D863" s="282">
        <v>190.7</v>
      </c>
      <c r="E863" s="281" t="s">
        <v>538</v>
      </c>
      <c r="F863" s="282"/>
      <c r="G863" s="281"/>
      <c r="H863" s="282"/>
      <c r="I863" s="281"/>
      <c r="J863" s="282"/>
      <c r="K863" s="325"/>
    </row>
    <row r="864" spans="1:11" s="495" customFormat="1" ht="26.25" customHeight="1" x14ac:dyDescent="0.25">
      <c r="A864" s="417"/>
      <c r="B864" s="401" t="s">
        <v>172</v>
      </c>
      <c r="C864" s="233"/>
      <c r="D864" s="282"/>
      <c r="E864" s="281" t="s">
        <v>539</v>
      </c>
      <c r="F864" s="282"/>
      <c r="G864" s="281"/>
      <c r="H864" s="282"/>
      <c r="I864" s="281"/>
      <c r="J864" s="282"/>
      <c r="K864" s="325"/>
    </row>
    <row r="865" spans="1:11" s="495" customFormat="1" ht="15.75" customHeight="1" x14ac:dyDescent="0.25">
      <c r="A865" s="417"/>
      <c r="B865" s="396" t="s">
        <v>43</v>
      </c>
      <c r="C865" s="233"/>
      <c r="D865" s="282">
        <v>12.72</v>
      </c>
      <c r="E865" s="281">
        <v>10.6</v>
      </c>
      <c r="F865" s="282"/>
      <c r="G865" s="281"/>
      <c r="H865" s="282"/>
      <c r="I865" s="281"/>
      <c r="J865" s="282"/>
      <c r="K865" s="325"/>
    </row>
    <row r="866" spans="1:11" s="495" customFormat="1" ht="15" customHeight="1" x14ac:dyDescent="0.25">
      <c r="A866" s="417"/>
      <c r="B866" s="396" t="s">
        <v>140</v>
      </c>
      <c r="C866" s="233"/>
      <c r="D866" s="282">
        <v>1.8</v>
      </c>
      <c r="E866" s="281">
        <v>1.8</v>
      </c>
      <c r="F866" s="282"/>
      <c r="G866" s="281"/>
      <c r="H866" s="282"/>
      <c r="I866" s="281"/>
      <c r="J866" s="282"/>
      <c r="K866" s="325"/>
    </row>
    <row r="867" spans="1:11" s="495" customFormat="1" ht="15.75" customHeight="1" x14ac:dyDescent="0.25">
      <c r="A867" s="417"/>
      <c r="B867" s="396" t="s">
        <v>173</v>
      </c>
      <c r="C867" s="233"/>
      <c r="D867" s="282"/>
      <c r="E867" s="281">
        <v>7.7</v>
      </c>
      <c r="F867" s="282"/>
      <c r="G867" s="281"/>
      <c r="H867" s="282"/>
      <c r="I867" s="281"/>
      <c r="J867" s="282"/>
      <c r="K867" s="325"/>
    </row>
    <row r="868" spans="1:11" ht="15" customHeight="1" x14ac:dyDescent="0.25">
      <c r="A868" s="266"/>
      <c r="B868" s="396" t="s">
        <v>31</v>
      </c>
      <c r="C868" s="216"/>
      <c r="D868" s="210">
        <v>1.8</v>
      </c>
      <c r="E868" s="208">
        <v>1.8</v>
      </c>
      <c r="F868" s="210"/>
      <c r="G868" s="208"/>
      <c r="H868" s="210"/>
      <c r="I868" s="208"/>
      <c r="J868" s="210"/>
      <c r="K868" s="209"/>
    </row>
    <row r="869" spans="1:11" ht="15" customHeight="1" x14ac:dyDescent="0.25">
      <c r="A869" s="266"/>
      <c r="B869" s="396" t="s">
        <v>281</v>
      </c>
      <c r="C869" s="216"/>
      <c r="D869" s="210">
        <v>0.5</v>
      </c>
      <c r="E869" s="208">
        <v>0.5</v>
      </c>
      <c r="F869" s="210"/>
      <c r="G869" s="208"/>
      <c r="H869" s="210"/>
      <c r="I869" s="208"/>
      <c r="J869" s="210"/>
      <c r="K869" s="209"/>
    </row>
    <row r="870" spans="1:11" ht="15" customHeight="1" x14ac:dyDescent="0.25">
      <c r="A870" s="266"/>
      <c r="B870" s="402" t="s">
        <v>94</v>
      </c>
      <c r="C870" s="216"/>
      <c r="D870" s="210">
        <v>3.2</v>
      </c>
      <c r="E870" s="208">
        <v>3.2</v>
      </c>
      <c r="F870" s="210"/>
      <c r="G870" s="208"/>
      <c r="H870" s="210"/>
      <c r="I870" s="208"/>
      <c r="J870" s="195"/>
      <c r="K870" s="209"/>
    </row>
    <row r="871" spans="1:11" ht="15" customHeight="1" x14ac:dyDescent="0.25">
      <c r="A871" s="266"/>
      <c r="B871" s="401" t="s">
        <v>52</v>
      </c>
      <c r="C871" s="216"/>
      <c r="D871" s="235"/>
      <c r="E871" s="236">
        <v>175</v>
      </c>
      <c r="F871" s="210"/>
      <c r="G871" s="208"/>
      <c r="H871" s="210"/>
      <c r="I871" s="208"/>
      <c r="J871" s="195"/>
      <c r="K871" s="209"/>
    </row>
    <row r="872" spans="1:11" ht="23.25" customHeight="1" x14ac:dyDescent="0.2">
      <c r="A872" s="1075" t="s">
        <v>391</v>
      </c>
      <c r="B872" s="188"/>
      <c r="C872" s="214">
        <v>150</v>
      </c>
      <c r="D872" s="210"/>
      <c r="E872" s="208"/>
      <c r="F872" s="210">
        <v>0.45</v>
      </c>
      <c r="G872" s="208">
        <v>7.5000000000000011E-2</v>
      </c>
      <c r="H872" s="210">
        <v>22.65</v>
      </c>
      <c r="I872" s="208">
        <v>92.699999999999989</v>
      </c>
      <c r="J872" s="215">
        <v>0.83</v>
      </c>
      <c r="K872" s="209" t="s">
        <v>395</v>
      </c>
    </row>
    <row r="873" spans="1:11" ht="23.25" customHeight="1" x14ac:dyDescent="0.2">
      <c r="A873" s="1075"/>
      <c r="B873" s="188" t="s">
        <v>393</v>
      </c>
      <c r="C873" s="214"/>
      <c r="D873" s="210">
        <v>17.5</v>
      </c>
      <c r="E873" s="208">
        <v>17.5</v>
      </c>
      <c r="F873" s="215"/>
      <c r="G873" s="214"/>
      <c r="H873" s="215"/>
      <c r="I873" s="345"/>
      <c r="J873" s="215"/>
      <c r="K873" s="209"/>
    </row>
    <row r="874" spans="1:11" ht="15" customHeight="1" x14ac:dyDescent="0.2">
      <c r="A874" s="1075"/>
      <c r="B874" s="188" t="s">
        <v>29</v>
      </c>
      <c r="C874" s="214"/>
      <c r="D874" s="210">
        <v>5</v>
      </c>
      <c r="E874" s="208">
        <v>5</v>
      </c>
      <c r="F874" s="215"/>
      <c r="G874" s="214"/>
      <c r="H874" s="215"/>
      <c r="I874" s="345"/>
      <c r="J874" s="215"/>
      <c r="K874" s="209"/>
    </row>
    <row r="875" spans="1:11" ht="15" customHeight="1" x14ac:dyDescent="0.2">
      <c r="A875" s="1075"/>
      <c r="B875" s="188" t="s">
        <v>67</v>
      </c>
      <c r="C875" s="214"/>
      <c r="D875" s="210">
        <v>150</v>
      </c>
      <c r="E875" s="208">
        <v>150</v>
      </c>
      <c r="F875" s="215"/>
      <c r="G875" s="214"/>
      <c r="H875" s="215"/>
      <c r="I875" s="345"/>
      <c r="J875" s="215"/>
      <c r="K875" s="209"/>
    </row>
    <row r="876" spans="1:11" ht="37.5" customHeight="1" thickBot="1" x14ac:dyDescent="0.25">
      <c r="A876" s="266" t="s">
        <v>277</v>
      </c>
      <c r="B876" s="188"/>
      <c r="C876" s="214">
        <v>35</v>
      </c>
      <c r="D876" s="213">
        <v>35</v>
      </c>
      <c r="E876" s="214">
        <v>35</v>
      </c>
      <c r="F876" s="210">
        <v>2.31</v>
      </c>
      <c r="G876" s="239">
        <v>0.42</v>
      </c>
      <c r="H876" s="210">
        <v>13.860000000000001</v>
      </c>
      <c r="I876" s="239">
        <v>69.3</v>
      </c>
      <c r="J876" s="215"/>
      <c r="K876" s="240" t="s">
        <v>219</v>
      </c>
    </row>
    <row r="877" spans="1:11" ht="15.75" customHeight="1" thickBot="1" x14ac:dyDescent="0.25">
      <c r="A877" s="1071" t="s">
        <v>39</v>
      </c>
      <c r="B877" s="219"/>
      <c r="C877" s="224">
        <v>535</v>
      </c>
      <c r="D877" s="241"/>
      <c r="E877" s="242"/>
      <c r="F877" s="243">
        <f>F846+F848+F858+F872+F876</f>
        <v>25.373714285714286</v>
      </c>
      <c r="G877" s="243">
        <f t="shared" ref="G877:J877" si="21">G846+G848+G858+G872+G876</f>
        <v>17.528357142857143</v>
      </c>
      <c r="H877" s="243">
        <f t="shared" si="21"/>
        <v>68.125785714285712</v>
      </c>
      <c r="I877" s="243">
        <f t="shared" si="21"/>
        <v>523.55714285714282</v>
      </c>
      <c r="J877" s="243">
        <f t="shared" si="21"/>
        <v>11.139999999999999</v>
      </c>
      <c r="K877" s="223"/>
    </row>
    <row r="878" spans="1:11" ht="19.5" customHeight="1" x14ac:dyDescent="0.2">
      <c r="A878" s="266"/>
      <c r="B878" s="244" t="s">
        <v>450</v>
      </c>
      <c r="C878" s="248"/>
      <c r="D878" s="247"/>
      <c r="E878" s="248"/>
      <c r="F878" s="249"/>
      <c r="G878" s="354"/>
      <c r="H878" s="249"/>
      <c r="I878" s="354"/>
      <c r="J878" s="249"/>
      <c r="K878" s="209"/>
    </row>
    <row r="879" spans="1:11" ht="17.25" customHeight="1" x14ac:dyDescent="0.2">
      <c r="A879" s="1084" t="s">
        <v>177</v>
      </c>
      <c r="B879" s="188"/>
      <c r="C879" s="214">
        <v>150</v>
      </c>
      <c r="D879" s="210"/>
      <c r="E879" s="208"/>
      <c r="F879" s="210">
        <v>4.5</v>
      </c>
      <c r="G879" s="208">
        <v>1.5</v>
      </c>
      <c r="H879" s="210">
        <v>6</v>
      </c>
      <c r="I879" s="208">
        <v>55.5</v>
      </c>
      <c r="J879" s="210">
        <v>1.2</v>
      </c>
      <c r="K879" s="209" t="s">
        <v>149</v>
      </c>
    </row>
    <row r="880" spans="1:11" ht="25.5" customHeight="1" x14ac:dyDescent="0.2">
      <c r="A880" s="1096" t="s">
        <v>480</v>
      </c>
      <c r="B880" s="188" t="s">
        <v>184</v>
      </c>
      <c r="C880" s="214"/>
      <c r="D880" s="210">
        <v>152</v>
      </c>
      <c r="E880" s="208">
        <v>150</v>
      </c>
      <c r="F880" s="210"/>
      <c r="G880" s="208"/>
      <c r="H880" s="210"/>
      <c r="I880" s="208"/>
      <c r="J880" s="210"/>
      <c r="K880" s="209"/>
    </row>
    <row r="881" spans="1:11" ht="19.5" customHeight="1" x14ac:dyDescent="0.2">
      <c r="A881" s="266" t="s">
        <v>255</v>
      </c>
      <c r="B881" s="188"/>
      <c r="C881" s="214">
        <v>50</v>
      </c>
      <c r="D881" s="210"/>
      <c r="E881" s="208"/>
      <c r="F881" s="210">
        <v>3.1866666666666665</v>
      </c>
      <c r="G881" s="208">
        <v>5.8933333333333326</v>
      </c>
      <c r="H881" s="210">
        <v>25.359999999999996</v>
      </c>
      <c r="I881" s="208">
        <v>166.66666666666666</v>
      </c>
      <c r="J881" s="210"/>
      <c r="K881" s="209" t="s">
        <v>257</v>
      </c>
    </row>
    <row r="882" spans="1:11" ht="19.5" customHeight="1" x14ac:dyDescent="0.2">
      <c r="A882" s="266"/>
      <c r="B882" s="188" t="s">
        <v>102</v>
      </c>
      <c r="C882" s="214"/>
      <c r="D882" s="210">
        <v>31</v>
      </c>
      <c r="E882" s="208">
        <v>31</v>
      </c>
      <c r="F882" s="210"/>
      <c r="G882" s="208"/>
      <c r="H882" s="210"/>
      <c r="I882" s="208"/>
      <c r="J882" s="210"/>
      <c r="K882" s="209"/>
    </row>
    <row r="883" spans="1:11" ht="17.25" customHeight="1" x14ac:dyDescent="0.2">
      <c r="A883" s="266"/>
      <c r="B883" s="188" t="s">
        <v>156</v>
      </c>
      <c r="C883" s="214"/>
      <c r="D883" s="210">
        <v>1</v>
      </c>
      <c r="E883" s="208">
        <v>1</v>
      </c>
      <c r="F883" s="210"/>
      <c r="G883" s="208"/>
      <c r="H883" s="210"/>
      <c r="I883" s="208"/>
      <c r="J883" s="210"/>
      <c r="K883" s="209"/>
    </row>
    <row r="884" spans="1:11" ht="18" customHeight="1" x14ac:dyDescent="0.2">
      <c r="A884" s="266"/>
      <c r="B884" s="188" t="s">
        <v>246</v>
      </c>
      <c r="C884" s="214"/>
      <c r="D884" s="210">
        <v>3</v>
      </c>
      <c r="E884" s="208">
        <v>2.5</v>
      </c>
      <c r="F884" s="210"/>
      <c r="G884" s="208"/>
      <c r="H884" s="210"/>
      <c r="I884" s="208"/>
      <c r="J884" s="210"/>
      <c r="K884" s="209"/>
    </row>
    <row r="885" spans="1:11" ht="19.5" customHeight="1" x14ac:dyDescent="0.2">
      <c r="A885" s="266"/>
      <c r="B885" s="188" t="s">
        <v>31</v>
      </c>
      <c r="C885" s="214"/>
      <c r="D885" s="210">
        <v>2.5</v>
      </c>
      <c r="E885" s="208">
        <v>2.5</v>
      </c>
      <c r="F885" s="210"/>
      <c r="G885" s="208"/>
      <c r="H885" s="210"/>
      <c r="I885" s="208"/>
      <c r="J885" s="210"/>
      <c r="K885" s="209"/>
    </row>
    <row r="886" spans="1:11" ht="19.5" customHeight="1" x14ac:dyDescent="0.2">
      <c r="A886" s="266"/>
      <c r="B886" s="188" t="s">
        <v>187</v>
      </c>
      <c r="C886" s="214"/>
      <c r="D886" s="210">
        <v>12.5</v>
      </c>
      <c r="E886" s="208">
        <v>12.5</v>
      </c>
      <c r="F886" s="210"/>
      <c r="G886" s="208"/>
      <c r="H886" s="210"/>
      <c r="I886" s="208"/>
      <c r="J886" s="210"/>
      <c r="K886" s="209"/>
    </row>
    <row r="887" spans="1:11" ht="19.5" customHeight="1" x14ac:dyDescent="0.2">
      <c r="A887" s="266"/>
      <c r="B887" s="188" t="s">
        <v>62</v>
      </c>
      <c r="C887" s="214"/>
      <c r="D887" s="210">
        <v>1</v>
      </c>
      <c r="E887" s="208">
        <v>1</v>
      </c>
      <c r="F887" s="210"/>
      <c r="G887" s="208"/>
      <c r="H887" s="210"/>
      <c r="I887" s="208"/>
      <c r="J887" s="210"/>
      <c r="K887" s="209"/>
    </row>
    <row r="888" spans="1:11" ht="19.5" customHeight="1" x14ac:dyDescent="0.2">
      <c r="A888" s="266"/>
      <c r="B888" s="188" t="s">
        <v>103</v>
      </c>
      <c r="C888" s="214"/>
      <c r="D888" s="210">
        <v>0.4</v>
      </c>
      <c r="E888" s="208">
        <v>0.4</v>
      </c>
      <c r="F888" s="210"/>
      <c r="G888" s="208"/>
      <c r="H888" s="210"/>
      <c r="I888" s="208"/>
      <c r="J888" s="210"/>
      <c r="K888" s="209"/>
    </row>
    <row r="889" spans="1:11" ht="19.5" customHeight="1" x14ac:dyDescent="0.2">
      <c r="A889" s="266"/>
      <c r="B889" s="188" t="s">
        <v>238</v>
      </c>
      <c r="C889" s="214"/>
      <c r="D889" s="210">
        <v>0.4</v>
      </c>
      <c r="E889" s="208">
        <v>0.4</v>
      </c>
      <c r="F889" s="210"/>
      <c r="G889" s="208"/>
      <c r="H889" s="210"/>
      <c r="I889" s="208"/>
      <c r="J889" s="210"/>
      <c r="K889" s="209"/>
    </row>
    <row r="890" spans="1:11" ht="19.5" customHeight="1" x14ac:dyDescent="0.2">
      <c r="A890" s="266"/>
      <c r="B890" s="211" t="s">
        <v>167</v>
      </c>
      <c r="C890" s="214"/>
      <c r="D890" s="210"/>
      <c r="E890" s="208">
        <v>50</v>
      </c>
      <c r="F890" s="210"/>
      <c r="G890" s="208"/>
      <c r="H890" s="210"/>
      <c r="I890" s="208"/>
      <c r="J890" s="210"/>
      <c r="K890" s="209"/>
    </row>
    <row r="891" spans="1:11" ht="19.5" customHeight="1" x14ac:dyDescent="0.2">
      <c r="A891" s="266"/>
      <c r="B891" s="188" t="s">
        <v>581</v>
      </c>
      <c r="C891" s="214"/>
      <c r="D891" s="210"/>
      <c r="E891" s="208"/>
      <c r="F891" s="210"/>
      <c r="G891" s="208"/>
      <c r="H891" s="210"/>
      <c r="I891" s="208"/>
      <c r="J891" s="210"/>
      <c r="K891" s="209"/>
    </row>
    <row r="892" spans="1:11" ht="19.5" customHeight="1" x14ac:dyDescent="0.2">
      <c r="A892" s="266"/>
      <c r="B892" s="188" t="s">
        <v>62</v>
      </c>
      <c r="C892" s="214"/>
      <c r="D892" s="210">
        <v>5</v>
      </c>
      <c r="E892" s="208">
        <v>5</v>
      </c>
      <c r="F892" s="210"/>
      <c r="G892" s="208"/>
      <c r="H892" s="210"/>
      <c r="I892" s="208"/>
      <c r="J892" s="210"/>
      <c r="K892" s="209"/>
    </row>
    <row r="893" spans="1:11" ht="19.5" customHeight="1" x14ac:dyDescent="0.2">
      <c r="A893" s="266"/>
      <c r="B893" s="188" t="s">
        <v>31</v>
      </c>
      <c r="C893" s="214"/>
      <c r="D893" s="210">
        <v>2.5</v>
      </c>
      <c r="E893" s="208">
        <v>2.5</v>
      </c>
      <c r="F893" s="210"/>
      <c r="G893" s="208"/>
      <c r="H893" s="210"/>
      <c r="I893" s="208"/>
      <c r="J893" s="210"/>
      <c r="K893" s="209"/>
    </row>
    <row r="894" spans="1:11" ht="15" customHeight="1" x14ac:dyDescent="0.2">
      <c r="A894" s="266"/>
      <c r="B894" s="266" t="s">
        <v>52</v>
      </c>
      <c r="C894" s="214"/>
      <c r="D894" s="210"/>
      <c r="E894" s="208">
        <v>57.5</v>
      </c>
      <c r="F894" s="210"/>
      <c r="G894" s="208"/>
      <c r="H894" s="210"/>
      <c r="I894" s="208"/>
      <c r="J894" s="210"/>
      <c r="K894" s="209"/>
    </row>
    <row r="895" spans="1:11" ht="14.25" customHeight="1" x14ac:dyDescent="0.2">
      <c r="A895" s="266"/>
      <c r="B895" s="188" t="s">
        <v>254</v>
      </c>
      <c r="C895" s="214"/>
      <c r="D895" s="210">
        <v>0.9</v>
      </c>
      <c r="E895" s="208">
        <v>0.75</v>
      </c>
      <c r="F895" s="210"/>
      <c r="G895" s="208"/>
      <c r="H895" s="210"/>
      <c r="I895" s="208"/>
      <c r="J895" s="210"/>
      <c r="K895" s="209"/>
    </row>
    <row r="896" spans="1:11" ht="29.25" customHeight="1" thickBot="1" x14ac:dyDescent="0.25">
      <c r="A896" s="266"/>
      <c r="B896" s="188" t="s">
        <v>168</v>
      </c>
      <c r="C896" s="214"/>
      <c r="D896" s="210">
        <v>0.13</v>
      </c>
      <c r="E896" s="208">
        <v>0.13</v>
      </c>
      <c r="F896" s="210" t="s">
        <v>3</v>
      </c>
      <c r="G896" s="208"/>
      <c r="H896" s="210"/>
      <c r="I896" s="208"/>
      <c r="J896" s="210"/>
      <c r="K896" s="209"/>
    </row>
    <row r="897" spans="1:11" ht="19.5" customHeight="1" thickBot="1" x14ac:dyDescent="0.25">
      <c r="A897" s="1083" t="s">
        <v>39</v>
      </c>
      <c r="B897" s="219"/>
      <c r="C897" s="315">
        <v>200</v>
      </c>
      <c r="D897" s="199"/>
      <c r="E897" s="198"/>
      <c r="F897" s="317">
        <f>F879+F881</f>
        <v>7.6866666666666665</v>
      </c>
      <c r="G897" s="318">
        <f t="shared" ref="G897:J897" si="22">G879+G881</f>
        <v>7.3933333333333326</v>
      </c>
      <c r="H897" s="317">
        <f t="shared" si="22"/>
        <v>31.359999999999996</v>
      </c>
      <c r="I897" s="318">
        <f t="shared" si="22"/>
        <v>222.16666666666666</v>
      </c>
      <c r="J897" s="317">
        <f t="shared" si="22"/>
        <v>1.2</v>
      </c>
      <c r="K897" s="223"/>
    </row>
    <row r="898" spans="1:11" ht="19.5" customHeight="1" x14ac:dyDescent="0.2">
      <c r="A898" s="188"/>
      <c r="B898" s="244" t="s">
        <v>451</v>
      </c>
      <c r="C898" s="214"/>
      <c r="D898" s="210"/>
      <c r="E898" s="208"/>
      <c r="F898" s="210"/>
      <c r="G898" s="208"/>
      <c r="H898" s="210"/>
      <c r="I898" s="208"/>
      <c r="J898" s="210"/>
      <c r="K898" s="209"/>
    </row>
    <row r="899" spans="1:11" ht="27" customHeight="1" x14ac:dyDescent="0.2">
      <c r="A899" s="166" t="s">
        <v>533</v>
      </c>
      <c r="B899" s="188"/>
      <c r="C899" s="214">
        <v>130</v>
      </c>
      <c r="D899" s="195"/>
      <c r="E899" s="194"/>
      <c r="F899" s="210">
        <v>15.981333333333335</v>
      </c>
      <c r="G899" s="208">
        <v>9.4986666666666686</v>
      </c>
      <c r="H899" s="210">
        <v>50.57866666666667</v>
      </c>
      <c r="I899" s="208">
        <v>350.13333333333338</v>
      </c>
      <c r="J899" s="210">
        <v>7.0000000000000007E-2</v>
      </c>
      <c r="K899" s="209" t="s">
        <v>599</v>
      </c>
    </row>
    <row r="900" spans="1:11" ht="15.75" customHeight="1" x14ac:dyDescent="0.2">
      <c r="B900" s="188" t="s">
        <v>600</v>
      </c>
      <c r="C900" s="214"/>
      <c r="D900" s="195"/>
      <c r="E900" s="306">
        <v>35</v>
      </c>
      <c r="F900" s="210"/>
      <c r="G900" s="208"/>
      <c r="H900" s="210"/>
      <c r="I900" s="208"/>
      <c r="J900" s="210"/>
      <c r="K900" s="209"/>
    </row>
    <row r="901" spans="1:11" ht="15.75" customHeight="1" x14ac:dyDescent="0.2">
      <c r="B901" s="188" t="s">
        <v>31</v>
      </c>
      <c r="C901" s="212"/>
      <c r="D901" s="210">
        <v>9</v>
      </c>
      <c r="E901" s="208">
        <v>9</v>
      </c>
      <c r="F901" s="195"/>
      <c r="G901" s="194"/>
      <c r="H901" s="195"/>
      <c r="I901" s="194"/>
      <c r="J901" s="195"/>
      <c r="K901" s="209"/>
    </row>
    <row r="902" spans="1:11" ht="15.75" customHeight="1" x14ac:dyDescent="0.2">
      <c r="B902" s="188" t="s">
        <v>535</v>
      </c>
      <c r="C902" s="212"/>
      <c r="D902" s="210">
        <v>17</v>
      </c>
      <c r="E902" s="208">
        <v>17</v>
      </c>
      <c r="F902" s="195"/>
      <c r="G902" s="194"/>
      <c r="H902" s="195"/>
      <c r="I902" s="194"/>
      <c r="J902" s="195"/>
      <c r="K902" s="209"/>
    </row>
    <row r="903" spans="1:11" ht="15.75" customHeight="1" x14ac:dyDescent="0.2">
      <c r="B903" s="188" t="s">
        <v>236</v>
      </c>
      <c r="C903" s="212"/>
      <c r="D903" s="210">
        <v>9</v>
      </c>
      <c r="E903" s="208">
        <v>9</v>
      </c>
      <c r="F903" s="195"/>
      <c r="G903" s="194"/>
      <c r="H903" s="195"/>
      <c r="I903" s="194"/>
      <c r="J903" s="195"/>
      <c r="K903" s="209"/>
    </row>
    <row r="904" spans="1:11" ht="11.25" customHeight="1" x14ac:dyDescent="0.2">
      <c r="B904" s="188" t="s">
        <v>601</v>
      </c>
      <c r="C904" s="212"/>
      <c r="D904" s="210"/>
      <c r="E904" s="306">
        <v>95</v>
      </c>
      <c r="F904" s="195"/>
      <c r="G904" s="194"/>
      <c r="H904" s="195"/>
      <c r="I904" s="194"/>
      <c r="J904" s="195"/>
      <c r="K904" s="209"/>
    </row>
    <row r="905" spans="1:11" ht="15" customHeight="1" x14ac:dyDescent="0.2">
      <c r="B905" s="188" t="s">
        <v>77</v>
      </c>
      <c r="C905" s="212"/>
      <c r="D905" s="210">
        <v>68</v>
      </c>
      <c r="E905" s="208">
        <v>68</v>
      </c>
      <c r="F905" s="195"/>
      <c r="G905" s="194"/>
      <c r="H905" s="195"/>
      <c r="I905" s="194"/>
      <c r="J905" s="195"/>
      <c r="K905" s="209"/>
    </row>
    <row r="906" spans="1:11" ht="15" customHeight="1" x14ac:dyDescent="0.2">
      <c r="B906" s="188" t="s">
        <v>304</v>
      </c>
      <c r="C906" s="212"/>
      <c r="D906" s="210">
        <v>13.5</v>
      </c>
      <c r="E906" s="208">
        <v>13.5</v>
      </c>
      <c r="F906" s="195"/>
      <c r="G906" s="194"/>
      <c r="H906" s="195"/>
      <c r="I906" s="194"/>
      <c r="J906" s="195"/>
      <c r="K906" s="209"/>
    </row>
    <row r="907" spans="1:11" ht="15" customHeight="1" x14ac:dyDescent="0.2">
      <c r="B907" s="188" t="s">
        <v>198</v>
      </c>
      <c r="C907" s="212"/>
      <c r="D907" s="210">
        <v>16.2</v>
      </c>
      <c r="E907" s="208">
        <v>13.5</v>
      </c>
      <c r="F907" s="195"/>
      <c r="G907" s="194"/>
      <c r="H907" s="195"/>
      <c r="I907" s="194"/>
      <c r="J907" s="195"/>
      <c r="K907" s="209"/>
    </row>
    <row r="908" spans="1:11" ht="15" customHeight="1" x14ac:dyDescent="0.2">
      <c r="B908" s="188" t="s">
        <v>600</v>
      </c>
      <c r="C908" s="212"/>
      <c r="D908" s="210"/>
      <c r="E908" s="306">
        <v>14.2</v>
      </c>
      <c r="F908" s="195"/>
      <c r="G908" s="194"/>
      <c r="H908" s="195"/>
      <c r="I908" s="194"/>
      <c r="J908" s="195"/>
      <c r="K908" s="209"/>
    </row>
    <row r="909" spans="1:11" ht="15" customHeight="1" x14ac:dyDescent="0.2">
      <c r="B909" s="188" t="s">
        <v>31</v>
      </c>
      <c r="C909" s="212"/>
      <c r="D909" s="210">
        <v>3.5</v>
      </c>
      <c r="E909" s="208">
        <v>3.5</v>
      </c>
      <c r="F909" s="195"/>
      <c r="G909" s="194"/>
      <c r="H909" s="195"/>
      <c r="I909" s="194"/>
      <c r="J909" s="195"/>
      <c r="K909" s="209"/>
    </row>
    <row r="910" spans="1:11" ht="15" customHeight="1" x14ac:dyDescent="0.2">
      <c r="B910" s="188" t="s">
        <v>535</v>
      </c>
      <c r="C910" s="212"/>
      <c r="D910" s="210">
        <v>7.2</v>
      </c>
      <c r="E910" s="208">
        <v>7.2</v>
      </c>
      <c r="F910" s="195"/>
      <c r="G910" s="194"/>
      <c r="H910" s="195"/>
      <c r="I910" s="194"/>
      <c r="J910" s="195"/>
      <c r="K910" s="209"/>
    </row>
    <row r="911" spans="1:11" ht="15" customHeight="1" x14ac:dyDescent="0.2">
      <c r="B911" s="188" t="s">
        <v>236</v>
      </c>
      <c r="C911" s="212"/>
      <c r="D911" s="210">
        <v>3.5</v>
      </c>
      <c r="E911" s="208">
        <v>3.5</v>
      </c>
      <c r="F911" s="195"/>
      <c r="G911" s="194"/>
      <c r="H911" s="195"/>
      <c r="I911" s="194"/>
      <c r="J911" s="195"/>
      <c r="K911" s="209"/>
    </row>
    <row r="912" spans="1:11" ht="15" customHeight="1" x14ac:dyDescent="0.2">
      <c r="B912" s="188" t="s">
        <v>52</v>
      </c>
      <c r="C912" s="212"/>
      <c r="D912" s="210"/>
      <c r="E912" s="306">
        <v>144</v>
      </c>
      <c r="F912" s="195"/>
      <c r="G912" s="194"/>
      <c r="H912" s="195"/>
      <c r="I912" s="194"/>
      <c r="J912" s="195"/>
      <c r="K912" s="209"/>
    </row>
    <row r="913" spans="1:11" ht="23.25" customHeight="1" x14ac:dyDescent="0.2">
      <c r="A913" s="266" t="s">
        <v>79</v>
      </c>
      <c r="B913" s="188"/>
      <c r="C913" s="214" t="s">
        <v>348</v>
      </c>
      <c r="D913" s="215"/>
      <c r="E913" s="214"/>
      <c r="F913" s="210">
        <v>9.7500000000000003E-2</v>
      </c>
      <c r="G913" s="208">
        <v>2.0000000000000004E-2</v>
      </c>
      <c r="H913" s="210">
        <v>5.1681109445277373</v>
      </c>
      <c r="I913" s="208">
        <v>21.784932533733134</v>
      </c>
      <c r="J913" s="210">
        <v>2.02</v>
      </c>
      <c r="K913" s="209" t="s">
        <v>215</v>
      </c>
    </row>
    <row r="914" spans="1:11" ht="18" customHeight="1" x14ac:dyDescent="0.2">
      <c r="A914" s="266"/>
      <c r="B914" s="188" t="s">
        <v>276</v>
      </c>
      <c r="C914" s="214"/>
      <c r="D914" s="215">
        <v>0.8</v>
      </c>
      <c r="E914" s="214">
        <v>0.8</v>
      </c>
      <c r="F914" s="215"/>
      <c r="G914" s="214"/>
      <c r="H914" s="210"/>
      <c r="I914" s="214"/>
      <c r="J914" s="215"/>
      <c r="K914" s="209"/>
    </row>
    <row r="915" spans="1:11" ht="13.5" customHeight="1" x14ac:dyDescent="0.2">
      <c r="A915" s="266"/>
      <c r="B915" s="188" t="s">
        <v>29</v>
      </c>
      <c r="C915" s="214"/>
      <c r="D915" s="215">
        <v>5</v>
      </c>
      <c r="E915" s="214">
        <v>5</v>
      </c>
      <c r="F915" s="215"/>
      <c r="G915" s="214"/>
      <c r="H915" s="210"/>
      <c r="I915" s="214"/>
      <c r="J915" s="215"/>
      <c r="K915" s="209"/>
    </row>
    <row r="916" spans="1:11" ht="14.25" customHeight="1" x14ac:dyDescent="0.2">
      <c r="A916" s="266"/>
      <c r="B916" s="188" t="s">
        <v>81</v>
      </c>
      <c r="C916" s="214"/>
      <c r="D916" s="215">
        <v>5.55</v>
      </c>
      <c r="E916" s="214">
        <v>5</v>
      </c>
      <c r="F916" s="215"/>
      <c r="G916" s="214"/>
      <c r="H916" s="210"/>
      <c r="I916" s="214"/>
      <c r="J916" s="215"/>
      <c r="K916" s="209"/>
    </row>
    <row r="917" spans="1:11" ht="15" customHeight="1" x14ac:dyDescent="0.2">
      <c r="A917" s="266"/>
      <c r="B917" s="188" t="s">
        <v>28</v>
      </c>
      <c r="C917" s="214"/>
      <c r="D917" s="215">
        <v>150</v>
      </c>
      <c r="E917" s="214">
        <v>150</v>
      </c>
      <c r="F917" s="215"/>
      <c r="G917" s="214"/>
      <c r="H917" s="215"/>
      <c r="I917" s="214"/>
      <c r="J917" s="215"/>
      <c r="K917" s="209"/>
    </row>
    <row r="918" spans="1:11" ht="41.25" customHeight="1" thickBot="1" x14ac:dyDescent="0.25">
      <c r="A918" s="266" t="s">
        <v>212</v>
      </c>
      <c r="B918" s="188"/>
      <c r="C918" s="214">
        <v>25</v>
      </c>
      <c r="D918" s="207">
        <v>25</v>
      </c>
      <c r="E918" s="239">
        <v>25</v>
      </c>
      <c r="F918" s="210">
        <v>1.9</v>
      </c>
      <c r="G918" s="239">
        <v>0.2</v>
      </c>
      <c r="H918" s="210">
        <v>12.3</v>
      </c>
      <c r="I918" s="239">
        <v>58.75</v>
      </c>
      <c r="J918" s="210">
        <v>0</v>
      </c>
      <c r="K918" s="240" t="s">
        <v>220</v>
      </c>
    </row>
    <row r="919" spans="1:11" ht="15" customHeight="1" thickBot="1" x14ac:dyDescent="0.25">
      <c r="A919" s="1071" t="s">
        <v>39</v>
      </c>
      <c r="B919" s="219"/>
      <c r="C919" s="224">
        <v>315</v>
      </c>
      <c r="D919" s="241"/>
      <c r="E919" s="242"/>
      <c r="F919" s="339">
        <f>F899+F913+F918</f>
        <v>17.978833333333334</v>
      </c>
      <c r="G919" s="339">
        <f>G899+G913+G918</f>
        <v>9.7186666666666675</v>
      </c>
      <c r="H919" s="339">
        <f>H899+H913+H918</f>
        <v>68.046777611194415</v>
      </c>
      <c r="I919" s="339">
        <f>I899+I913+I918</f>
        <v>430.66826586706651</v>
      </c>
      <c r="J919" s="339">
        <f>J899+J913+J918</f>
        <v>2.09</v>
      </c>
      <c r="K919" s="223"/>
    </row>
    <row r="920" spans="1:11" ht="15" customHeight="1" thickBot="1" x14ac:dyDescent="0.25">
      <c r="A920" s="1087" t="s">
        <v>63</v>
      </c>
      <c r="B920" s="179"/>
      <c r="C920" s="320">
        <f>C840+C844+C877+C897+C919</f>
        <v>1609</v>
      </c>
      <c r="D920" s="320"/>
      <c r="E920" s="320"/>
      <c r="F920" s="419">
        <f>F840+F844+F877+F897+F919</f>
        <v>63.892166381522671</v>
      </c>
      <c r="G920" s="419">
        <f>G840+G844+G877+G897+G919</f>
        <v>47.640515825491875</v>
      </c>
      <c r="H920" s="419">
        <f>H840+H844+H877+H897+H919</f>
        <v>233.41298548116873</v>
      </c>
      <c r="I920" s="419">
        <f>I840+I844+I877+I897+I919</f>
        <v>1607.8358877661256</v>
      </c>
      <c r="J920" s="419">
        <f>J840+J844+J877+J897+J919</f>
        <v>20.299999999999997</v>
      </c>
      <c r="K920" s="240"/>
    </row>
    <row r="921" spans="1:11" ht="15" customHeight="1" x14ac:dyDescent="0.2">
      <c r="A921" s="1097"/>
      <c r="B921" s="201"/>
      <c r="C921" s="261"/>
      <c r="D921" s="321"/>
      <c r="E921" s="215"/>
      <c r="F921" s="312"/>
      <c r="G921" s="312"/>
      <c r="H921" s="312"/>
      <c r="I921" s="287"/>
      <c r="J921" s="287"/>
      <c r="K921" s="183"/>
    </row>
    <row r="922" spans="1:11" ht="15" customHeight="1" thickBot="1" x14ac:dyDescent="0.25">
      <c r="A922" s="180" t="s">
        <v>112</v>
      </c>
      <c r="B922" s="179"/>
      <c r="C922" s="179"/>
      <c r="D922" s="180"/>
      <c r="E922" s="166"/>
      <c r="K922" s="179"/>
    </row>
    <row r="923" spans="1:11" ht="15" customHeight="1" x14ac:dyDescent="0.2">
      <c r="A923" s="1069" t="s">
        <v>5</v>
      </c>
      <c r="B923" s="183"/>
      <c r="C923" s="184" t="s">
        <v>6</v>
      </c>
      <c r="D923" s="288" t="s">
        <v>7</v>
      </c>
      <c r="E923" s="184" t="s">
        <v>7</v>
      </c>
      <c r="F923" s="1141" t="s">
        <v>8</v>
      </c>
      <c r="G923" s="1142"/>
      <c r="H923" s="1143"/>
      <c r="I923" s="186" t="s">
        <v>9</v>
      </c>
      <c r="J923" s="187" t="s">
        <v>10</v>
      </c>
      <c r="K923" s="184" t="s">
        <v>65</v>
      </c>
    </row>
    <row r="924" spans="1:11" ht="15" customHeight="1" thickBot="1" x14ac:dyDescent="0.25">
      <c r="A924" s="266" t="s">
        <v>12</v>
      </c>
      <c r="B924" s="188"/>
      <c r="C924" s="189" t="s">
        <v>13</v>
      </c>
      <c r="D924" s="289" t="s">
        <v>14</v>
      </c>
      <c r="E924" s="189" t="s">
        <v>14</v>
      </c>
      <c r="F924" s="193"/>
      <c r="G924" s="193"/>
      <c r="H924" s="193"/>
      <c r="I924" s="194" t="s">
        <v>133</v>
      </c>
      <c r="J924" s="195"/>
      <c r="K924" s="189" t="s">
        <v>66</v>
      </c>
    </row>
    <row r="925" spans="1:11" ht="15" customHeight="1" thickBot="1" x14ac:dyDescent="0.25">
      <c r="A925" s="1070"/>
      <c r="B925" s="196"/>
      <c r="C925" s="191"/>
      <c r="D925" s="357" t="s">
        <v>16</v>
      </c>
      <c r="E925" s="191" t="s">
        <v>17</v>
      </c>
      <c r="F925" s="358" t="s">
        <v>18</v>
      </c>
      <c r="G925" s="198" t="s">
        <v>19</v>
      </c>
      <c r="H925" s="199" t="s">
        <v>20</v>
      </c>
      <c r="I925" s="198" t="s">
        <v>21</v>
      </c>
      <c r="J925" s="200" t="s">
        <v>22</v>
      </c>
      <c r="K925" s="191"/>
    </row>
    <row r="926" spans="1:11" ht="15" customHeight="1" x14ac:dyDescent="0.2">
      <c r="A926" s="1069"/>
      <c r="B926" s="201" t="s">
        <v>23</v>
      </c>
      <c r="C926" s="189"/>
      <c r="D926" s="291"/>
      <c r="E926" s="212"/>
      <c r="F926" s="195"/>
      <c r="G926" s="204"/>
      <c r="H926" s="195"/>
      <c r="I926" s="204"/>
      <c r="J926" s="229"/>
      <c r="K926" s="202"/>
    </row>
    <row r="927" spans="1:11" ht="27" customHeight="1" x14ac:dyDescent="0.2">
      <c r="A927" s="266" t="s">
        <v>359</v>
      </c>
      <c r="B927" s="188"/>
      <c r="C927" s="189" t="s">
        <v>387</v>
      </c>
      <c r="D927" s="289"/>
      <c r="E927" s="189"/>
      <c r="F927" s="210">
        <v>5.7872854291417166</v>
      </c>
      <c r="G927" s="208">
        <v>6.2773253493013978</v>
      </c>
      <c r="H927" s="210">
        <v>26.288922155688624</v>
      </c>
      <c r="I927" s="208">
        <v>185.66047904191618</v>
      </c>
      <c r="J927" s="210">
        <v>0.67</v>
      </c>
      <c r="K927" s="209" t="s">
        <v>113</v>
      </c>
    </row>
    <row r="928" spans="1:11" ht="15" customHeight="1" x14ac:dyDescent="0.2">
      <c r="A928" s="266"/>
      <c r="B928" s="188" t="s">
        <v>93</v>
      </c>
      <c r="C928" s="189"/>
      <c r="D928" s="289">
        <v>18</v>
      </c>
      <c r="E928" s="189">
        <v>18</v>
      </c>
      <c r="F928" s="210"/>
      <c r="G928" s="208"/>
      <c r="H928" s="210"/>
      <c r="I928" s="208"/>
      <c r="J928" s="210"/>
      <c r="K928" s="209"/>
    </row>
    <row r="929" spans="1:11" ht="15" customHeight="1" x14ac:dyDescent="0.2">
      <c r="A929" s="266"/>
      <c r="B929" s="188" t="s">
        <v>27</v>
      </c>
      <c r="C929" s="189"/>
      <c r="D929" s="289">
        <v>123</v>
      </c>
      <c r="E929" s="189">
        <v>123</v>
      </c>
      <c r="F929" s="210"/>
      <c r="G929" s="208"/>
      <c r="H929" s="210"/>
      <c r="I929" s="208"/>
      <c r="J929" s="210"/>
      <c r="K929" s="209"/>
    </row>
    <row r="930" spans="1:11" ht="15" customHeight="1" x14ac:dyDescent="0.2">
      <c r="A930" s="266"/>
      <c r="B930" s="188" t="s">
        <v>29</v>
      </c>
      <c r="C930" s="189"/>
      <c r="D930" s="289">
        <v>2</v>
      </c>
      <c r="E930" s="189">
        <v>2</v>
      </c>
      <c r="F930" s="210"/>
      <c r="G930" s="208"/>
      <c r="H930" s="210"/>
      <c r="I930" s="208"/>
      <c r="J930" s="210"/>
      <c r="K930" s="209"/>
    </row>
    <row r="931" spans="1:11" ht="15" customHeight="1" x14ac:dyDescent="0.2">
      <c r="A931" s="266"/>
      <c r="B931" s="211" t="s">
        <v>300</v>
      </c>
      <c r="C931" s="189"/>
      <c r="D931" s="289">
        <v>0.4</v>
      </c>
      <c r="E931" s="189">
        <v>0.4</v>
      </c>
      <c r="F931" s="210"/>
      <c r="G931" s="208"/>
      <c r="H931" s="210"/>
      <c r="I931" s="208"/>
      <c r="J931" s="210"/>
      <c r="K931" s="209"/>
    </row>
    <row r="932" spans="1:11" ht="15" customHeight="1" x14ac:dyDescent="0.2">
      <c r="A932" s="266"/>
      <c r="B932" s="188" t="s">
        <v>31</v>
      </c>
      <c r="C932" s="214"/>
      <c r="D932" s="210">
        <v>3</v>
      </c>
      <c r="E932" s="208">
        <v>3</v>
      </c>
      <c r="F932" s="210"/>
      <c r="G932" s="208"/>
      <c r="H932" s="210"/>
      <c r="I932" s="208"/>
      <c r="J932" s="210"/>
      <c r="K932" s="209"/>
    </row>
    <row r="933" spans="1:11" ht="15" customHeight="1" x14ac:dyDescent="0.2">
      <c r="A933" s="266" t="s">
        <v>32</v>
      </c>
      <c r="B933" s="188"/>
      <c r="C933" s="189">
        <v>180</v>
      </c>
      <c r="D933" s="212"/>
      <c r="E933" s="212"/>
      <c r="F933" s="207">
        <v>2.8494000000000002</v>
      </c>
      <c r="G933" s="208">
        <v>2.4102000000000001</v>
      </c>
      <c r="H933" s="210">
        <v>14.351400000000002</v>
      </c>
      <c r="I933" s="208">
        <v>90.54</v>
      </c>
      <c r="J933" s="215">
        <v>1.17</v>
      </c>
      <c r="K933" s="209" t="s">
        <v>33</v>
      </c>
    </row>
    <row r="934" spans="1:11" ht="43.5" customHeight="1" x14ac:dyDescent="0.2">
      <c r="A934" s="266"/>
      <c r="B934" s="188" t="s">
        <v>34</v>
      </c>
      <c r="C934" s="189"/>
      <c r="D934" s="214">
        <v>2.5</v>
      </c>
      <c r="E934" s="214">
        <v>2.5</v>
      </c>
      <c r="F934" s="213"/>
      <c r="G934" s="214"/>
      <c r="H934" s="215"/>
      <c r="I934" s="214"/>
      <c r="J934" s="215"/>
      <c r="K934" s="209"/>
    </row>
    <row r="935" spans="1:11" ht="15.75" customHeight="1" x14ac:dyDescent="0.2">
      <c r="A935" s="266"/>
      <c r="B935" s="188" t="s">
        <v>29</v>
      </c>
      <c r="C935" s="189"/>
      <c r="D935" s="214">
        <v>6</v>
      </c>
      <c r="E935" s="214">
        <v>6</v>
      </c>
      <c r="F935" s="213"/>
      <c r="G935" s="214"/>
      <c r="H935" s="215"/>
      <c r="I935" s="214"/>
      <c r="J935" s="215"/>
      <c r="K935" s="209"/>
    </row>
    <row r="936" spans="1:11" ht="15.75" customHeight="1" x14ac:dyDescent="0.2">
      <c r="A936" s="190"/>
      <c r="B936" s="188" t="s">
        <v>27</v>
      </c>
      <c r="C936" s="189"/>
      <c r="D936" s="214">
        <v>90</v>
      </c>
      <c r="E936" s="214">
        <v>90</v>
      </c>
      <c r="F936" s="213"/>
      <c r="G936" s="214"/>
      <c r="H936" s="215"/>
      <c r="I936" s="214"/>
      <c r="J936" s="215"/>
      <c r="K936" s="209"/>
    </row>
    <row r="937" spans="1:11" ht="15" customHeight="1" x14ac:dyDescent="0.2">
      <c r="A937" s="190"/>
      <c r="B937" s="188" t="s">
        <v>28</v>
      </c>
      <c r="C937" s="189"/>
      <c r="D937" s="213">
        <v>108</v>
      </c>
      <c r="E937" s="214">
        <v>108</v>
      </c>
      <c r="F937" s="213"/>
      <c r="G937" s="214"/>
      <c r="H937" s="215"/>
      <c r="I937" s="214"/>
      <c r="J937" s="215"/>
      <c r="K937" s="209"/>
    </row>
    <row r="938" spans="1:11" ht="15.75" customHeight="1" x14ac:dyDescent="0.2">
      <c r="A938" s="266" t="s">
        <v>35</v>
      </c>
      <c r="B938" s="188"/>
      <c r="C938" s="216" t="s">
        <v>135</v>
      </c>
      <c r="D938" s="217"/>
      <c r="E938" s="212"/>
      <c r="F938" s="207">
        <v>1.915</v>
      </c>
      <c r="G938" s="208">
        <v>4.3549999999999995</v>
      </c>
      <c r="H938" s="210">
        <v>12.920000000000002</v>
      </c>
      <c r="I938" s="208">
        <v>98.500000000000014</v>
      </c>
      <c r="J938" s="215"/>
      <c r="K938" s="209" t="s">
        <v>37</v>
      </c>
    </row>
    <row r="939" spans="1:11" ht="23.25" customHeight="1" x14ac:dyDescent="0.2">
      <c r="A939" s="266"/>
      <c r="B939" s="188" t="s">
        <v>38</v>
      </c>
      <c r="C939" s="189"/>
      <c r="D939" s="213">
        <v>25</v>
      </c>
      <c r="E939" s="214">
        <v>25</v>
      </c>
      <c r="F939" s="213"/>
      <c r="G939" s="214"/>
      <c r="H939" s="215"/>
      <c r="I939" s="214"/>
      <c r="J939" s="215"/>
      <c r="K939" s="209"/>
    </row>
    <row r="940" spans="1:11" ht="15.75" customHeight="1" thickBot="1" x14ac:dyDescent="0.25">
      <c r="A940" s="266"/>
      <c r="B940" s="188" t="s">
        <v>31</v>
      </c>
      <c r="C940" s="189"/>
      <c r="D940" s="213">
        <v>5</v>
      </c>
      <c r="E940" s="214">
        <v>5</v>
      </c>
      <c r="F940" s="213" t="s">
        <v>3</v>
      </c>
      <c r="G940" s="218"/>
      <c r="H940" s="215"/>
      <c r="I940" s="218"/>
      <c r="J940" s="215"/>
      <c r="K940" s="209"/>
    </row>
    <row r="941" spans="1:11" ht="15.75" customHeight="1" thickBot="1" x14ac:dyDescent="0.25">
      <c r="A941" s="1071" t="s">
        <v>39</v>
      </c>
      <c r="B941" s="219"/>
      <c r="C941" s="222">
        <v>353</v>
      </c>
      <c r="D941" s="241"/>
      <c r="E941" s="242"/>
      <c r="F941" s="243">
        <f>F927+F933+F938</f>
        <v>10.551685429141717</v>
      </c>
      <c r="G941" s="222">
        <f t="shared" ref="G941:J941" si="23">G927+G933+G938</f>
        <v>13.042525349301396</v>
      </c>
      <c r="H941" s="243">
        <f t="shared" si="23"/>
        <v>53.560322155688624</v>
      </c>
      <c r="I941" s="222">
        <f t="shared" si="23"/>
        <v>374.7004790419162</v>
      </c>
      <c r="J941" s="243">
        <f t="shared" si="23"/>
        <v>1.8399999999999999</v>
      </c>
      <c r="K941" s="223"/>
    </row>
    <row r="942" spans="1:11" ht="15" customHeight="1" x14ac:dyDescent="0.2">
      <c r="A942" s="1069"/>
      <c r="B942" s="201" t="s">
        <v>40</v>
      </c>
      <c r="C942" s="216"/>
      <c r="D942" s="291"/>
      <c r="E942" s="226"/>
      <c r="F942" s="210"/>
      <c r="G942" s="208"/>
      <c r="H942" s="210"/>
      <c r="I942" s="208"/>
      <c r="J942" s="210"/>
      <c r="K942" s="202"/>
    </row>
    <row r="943" spans="1:11" ht="17.25" customHeight="1" x14ac:dyDescent="0.2">
      <c r="A943" s="252" t="s">
        <v>55</v>
      </c>
      <c r="B943" s="253"/>
      <c r="C943" s="248">
        <v>100</v>
      </c>
      <c r="D943" s="247">
        <v>100</v>
      </c>
      <c r="E943" s="248">
        <v>100</v>
      </c>
      <c r="F943" s="271">
        <v>0.4</v>
      </c>
      <c r="G943" s="250">
        <v>0.4</v>
      </c>
      <c r="H943" s="249">
        <v>9.8000000000000007</v>
      </c>
      <c r="I943" s="250">
        <v>47</v>
      </c>
      <c r="J943" s="249">
        <v>10</v>
      </c>
      <c r="K943" s="209" t="s">
        <v>153</v>
      </c>
    </row>
    <row r="944" spans="1:11" ht="15" customHeight="1" thickBot="1" x14ac:dyDescent="0.25">
      <c r="A944" s="252" t="s">
        <v>433</v>
      </c>
      <c r="B944" s="245"/>
      <c r="C944" s="250"/>
      <c r="D944" s="1078"/>
      <c r="E944" s="269"/>
      <c r="F944" s="271"/>
      <c r="G944" s="250"/>
      <c r="H944" s="249"/>
      <c r="I944" s="250"/>
      <c r="J944" s="251"/>
      <c r="K944" s="209" t="s">
        <v>154</v>
      </c>
    </row>
    <row r="945" spans="1:11" ht="15" customHeight="1" thickBot="1" x14ac:dyDescent="0.25">
      <c r="A945" s="1071" t="s">
        <v>39</v>
      </c>
      <c r="B945" s="219"/>
      <c r="C945" s="224">
        <v>100</v>
      </c>
      <c r="D945" s="241"/>
      <c r="E945" s="225"/>
      <c r="F945" s="243">
        <f>F943</f>
        <v>0.4</v>
      </c>
      <c r="G945" s="222">
        <f t="shared" ref="G945:J945" si="24">G943</f>
        <v>0.4</v>
      </c>
      <c r="H945" s="243">
        <f t="shared" si="24"/>
        <v>9.8000000000000007</v>
      </c>
      <c r="I945" s="222">
        <f t="shared" si="24"/>
        <v>47</v>
      </c>
      <c r="J945" s="243">
        <f t="shared" si="24"/>
        <v>10</v>
      </c>
      <c r="K945" s="223"/>
    </row>
    <row r="946" spans="1:11" ht="15" customHeight="1" x14ac:dyDescent="0.2">
      <c r="A946" s="266"/>
      <c r="B946" s="178" t="s">
        <v>42</v>
      </c>
      <c r="C946" s="216"/>
      <c r="D946" s="215"/>
      <c r="E946" s="214"/>
      <c r="F946" s="1048"/>
      <c r="G946" s="186"/>
      <c r="H946" s="1048"/>
      <c r="I946" s="186"/>
      <c r="J946" s="210"/>
      <c r="K946" s="209"/>
    </row>
    <row r="947" spans="1:11" ht="15" customHeight="1" x14ac:dyDescent="0.2">
      <c r="A947" s="359" t="s">
        <v>427</v>
      </c>
      <c r="B947" s="211"/>
      <c r="C947" s="296">
        <v>30</v>
      </c>
      <c r="D947" s="299"/>
      <c r="E947" s="300"/>
      <c r="F947" s="299">
        <v>0.8649</v>
      </c>
      <c r="G947" s="300">
        <v>1.8540000000000001</v>
      </c>
      <c r="H947" s="299">
        <v>2.4123000000000001</v>
      </c>
      <c r="I947" s="300">
        <v>29.790000000000003</v>
      </c>
      <c r="J947" s="299">
        <v>2.79</v>
      </c>
      <c r="K947" s="1098" t="s">
        <v>435</v>
      </c>
    </row>
    <row r="948" spans="1:11" ht="15" customHeight="1" x14ac:dyDescent="0.2">
      <c r="A948" s="211"/>
      <c r="B948" s="211" t="s">
        <v>428</v>
      </c>
      <c r="C948" s="296"/>
      <c r="D948" s="299">
        <v>46.6</v>
      </c>
      <c r="E948" s="300">
        <v>27.9</v>
      </c>
      <c r="F948" s="299"/>
      <c r="G948" s="300"/>
      <c r="H948" s="299"/>
      <c r="I948" s="300"/>
      <c r="J948" s="299"/>
      <c r="K948" s="300"/>
    </row>
    <row r="949" spans="1:11" ht="23.25" customHeight="1" x14ac:dyDescent="0.2">
      <c r="A949" s="211"/>
      <c r="B949" s="211" t="s">
        <v>236</v>
      </c>
      <c r="C949" s="296"/>
      <c r="D949" s="299">
        <v>0.6</v>
      </c>
      <c r="E949" s="300">
        <v>0.6</v>
      </c>
      <c r="F949" s="299"/>
      <c r="G949" s="300"/>
      <c r="H949" s="299"/>
      <c r="I949" s="300"/>
      <c r="J949" s="299"/>
      <c r="K949" s="300"/>
    </row>
    <row r="950" spans="1:11" ht="15" customHeight="1" x14ac:dyDescent="0.2">
      <c r="A950" s="211"/>
      <c r="B950" s="211" t="s">
        <v>49</v>
      </c>
      <c r="C950" s="296"/>
      <c r="D950" s="299">
        <v>1.8</v>
      </c>
      <c r="E950" s="300">
        <v>1.8</v>
      </c>
      <c r="F950" s="299"/>
      <c r="G950" s="300"/>
      <c r="H950" s="299"/>
      <c r="I950" s="300"/>
      <c r="J950" s="299"/>
      <c r="K950" s="300"/>
    </row>
    <row r="951" spans="1:11" ht="27.75" customHeight="1" x14ac:dyDescent="0.2">
      <c r="A951" s="266" t="s">
        <v>559</v>
      </c>
      <c r="B951" s="188"/>
      <c r="C951" s="216" t="s">
        <v>137</v>
      </c>
      <c r="D951" s="215"/>
      <c r="E951" s="214"/>
      <c r="F951" s="210">
        <v>3.8790000000000004</v>
      </c>
      <c r="G951" s="208">
        <v>5.1815000000000007</v>
      </c>
      <c r="H951" s="210">
        <v>7.0059999999999993</v>
      </c>
      <c r="I951" s="208">
        <v>95.65</v>
      </c>
      <c r="J951" s="210">
        <v>0.54</v>
      </c>
      <c r="K951" s="209" t="s">
        <v>224</v>
      </c>
    </row>
    <row r="952" spans="1:11" ht="14.25" customHeight="1" x14ac:dyDescent="0.2">
      <c r="A952" s="266"/>
      <c r="B952" s="188" t="s">
        <v>289</v>
      </c>
      <c r="C952" s="216"/>
      <c r="D952" s="215">
        <v>24.3</v>
      </c>
      <c r="E952" s="214">
        <v>23</v>
      </c>
      <c r="F952" s="210"/>
      <c r="G952" s="208"/>
      <c r="H952" s="210"/>
      <c r="I952" s="208"/>
      <c r="J952" s="210"/>
      <c r="K952" s="209"/>
    </row>
    <row r="953" spans="1:11" ht="15" customHeight="1" x14ac:dyDescent="0.2">
      <c r="A953" s="266"/>
      <c r="B953" s="188" t="s">
        <v>527</v>
      </c>
      <c r="C953" s="216"/>
      <c r="D953" s="215"/>
      <c r="E953" s="214">
        <v>10</v>
      </c>
      <c r="F953" s="210"/>
      <c r="G953" s="208"/>
      <c r="H953" s="210"/>
      <c r="I953" s="208"/>
      <c r="J953" s="210"/>
      <c r="K953" s="209"/>
    </row>
    <row r="954" spans="1:11" ht="15" customHeight="1" x14ac:dyDescent="0.2">
      <c r="A954" s="266"/>
      <c r="B954" s="188" t="s">
        <v>54</v>
      </c>
      <c r="C954" s="216"/>
      <c r="D954" s="215">
        <v>11.3</v>
      </c>
      <c r="E954" s="214">
        <v>11.3</v>
      </c>
      <c r="F954" s="210"/>
      <c r="G954" s="208"/>
      <c r="H954" s="210"/>
      <c r="I954" s="208"/>
      <c r="J954" s="210"/>
      <c r="K954" s="209"/>
    </row>
    <row r="955" spans="1:11" ht="15" customHeight="1" x14ac:dyDescent="0.2">
      <c r="A955" s="266"/>
      <c r="B955" s="188" t="s">
        <v>44</v>
      </c>
      <c r="C955" s="216"/>
      <c r="D955" s="215">
        <v>3.6</v>
      </c>
      <c r="E955" s="214">
        <v>3</v>
      </c>
      <c r="F955" s="210"/>
      <c r="G955" s="208"/>
      <c r="H955" s="210"/>
      <c r="I955" s="208"/>
      <c r="J955" s="210"/>
      <c r="K955" s="209"/>
    </row>
    <row r="956" spans="1:11" ht="16.5" customHeight="1" x14ac:dyDescent="0.2">
      <c r="A956" s="266"/>
      <c r="B956" s="188" t="s">
        <v>88</v>
      </c>
      <c r="C956" s="216"/>
      <c r="D956" s="215">
        <v>2.1</v>
      </c>
      <c r="E956" s="214">
        <v>2.1</v>
      </c>
      <c r="F956" s="210"/>
      <c r="G956" s="208"/>
      <c r="H956" s="210"/>
      <c r="I956" s="208"/>
      <c r="J956" s="210"/>
      <c r="K956" s="209"/>
    </row>
    <row r="957" spans="1:11" ht="15" customHeight="1" x14ac:dyDescent="0.2">
      <c r="A957" s="266"/>
      <c r="B957" s="188" t="s">
        <v>30</v>
      </c>
      <c r="C957" s="216"/>
      <c r="D957" s="215">
        <v>0.2</v>
      </c>
      <c r="E957" s="214">
        <v>0.2</v>
      </c>
      <c r="F957" s="210"/>
      <c r="G957" s="208"/>
      <c r="H957" s="210"/>
      <c r="I957" s="208"/>
      <c r="J957" s="210"/>
      <c r="K957" s="209"/>
    </row>
    <row r="958" spans="1:11" ht="15" customHeight="1" x14ac:dyDescent="0.2">
      <c r="A958" s="266"/>
      <c r="B958" s="188" t="s">
        <v>114</v>
      </c>
      <c r="C958" s="216"/>
      <c r="D958" s="215"/>
      <c r="E958" s="214">
        <v>12</v>
      </c>
      <c r="F958" s="210"/>
      <c r="G958" s="208"/>
      <c r="H958" s="210"/>
      <c r="I958" s="208"/>
      <c r="J958" s="210"/>
      <c r="K958" s="209"/>
    </row>
    <row r="959" spans="1:11" ht="15.75" customHeight="1" x14ac:dyDescent="0.2">
      <c r="A959" s="266"/>
      <c r="B959" s="211" t="s">
        <v>48</v>
      </c>
      <c r="C959" s="298"/>
      <c r="D959" s="299">
        <v>7.5</v>
      </c>
      <c r="E959" s="304">
        <v>6</v>
      </c>
      <c r="F959" s="210"/>
      <c r="G959" s="208"/>
      <c r="H959" s="210"/>
      <c r="I959" s="208"/>
      <c r="J959" s="210"/>
      <c r="K959" s="209"/>
    </row>
    <row r="960" spans="1:11" ht="15" customHeight="1" x14ac:dyDescent="0.2">
      <c r="A960" s="266"/>
      <c r="B960" s="211" t="s">
        <v>43</v>
      </c>
      <c r="C960" s="298"/>
      <c r="D960" s="303">
        <v>7.14</v>
      </c>
      <c r="E960" s="304">
        <v>6</v>
      </c>
      <c r="F960" s="210"/>
      <c r="G960" s="208"/>
      <c r="H960" s="210"/>
      <c r="I960" s="208"/>
      <c r="J960" s="210"/>
      <c r="K960" s="209"/>
    </row>
    <row r="961" spans="1:20" ht="15" customHeight="1" x14ac:dyDescent="0.2">
      <c r="A961" s="266"/>
      <c r="B961" s="188" t="s">
        <v>49</v>
      </c>
      <c r="C961" s="216"/>
      <c r="D961" s="215">
        <v>3</v>
      </c>
      <c r="E961" s="214">
        <v>3</v>
      </c>
      <c r="F961" s="195"/>
      <c r="G961" s="194"/>
      <c r="H961" s="195"/>
      <c r="I961" s="208"/>
      <c r="J961" s="210"/>
      <c r="K961" s="209"/>
    </row>
    <row r="962" spans="1:20" ht="15" customHeight="1" x14ac:dyDescent="0.2">
      <c r="A962" s="266"/>
      <c r="B962" s="188" t="s">
        <v>159</v>
      </c>
      <c r="C962" s="216"/>
      <c r="D962" s="215">
        <v>143</v>
      </c>
      <c r="E962" s="208">
        <v>143</v>
      </c>
      <c r="F962" s="195"/>
      <c r="G962" s="194"/>
      <c r="H962" s="195"/>
      <c r="I962" s="208"/>
      <c r="J962" s="210"/>
      <c r="K962" s="209"/>
    </row>
    <row r="963" spans="1:20" ht="15.75" customHeight="1" x14ac:dyDescent="0.2">
      <c r="A963" s="266"/>
      <c r="B963" s="188" t="s">
        <v>30</v>
      </c>
      <c r="C963" s="216"/>
      <c r="D963" s="215">
        <v>0.5</v>
      </c>
      <c r="E963" s="214">
        <v>0.5</v>
      </c>
      <c r="F963" s="195"/>
      <c r="G963" s="194"/>
      <c r="H963" s="195"/>
      <c r="I963" s="208"/>
      <c r="J963" s="210"/>
      <c r="K963" s="209"/>
    </row>
    <row r="964" spans="1:20" ht="26.25" customHeight="1" x14ac:dyDescent="0.2">
      <c r="A964" s="266" t="s">
        <v>329</v>
      </c>
      <c r="B964" s="188"/>
      <c r="C964" s="214">
        <v>50</v>
      </c>
      <c r="D964" s="210"/>
      <c r="E964" s="208"/>
      <c r="F964" s="210">
        <v>7.61</v>
      </c>
      <c r="G964" s="208">
        <v>11.07</v>
      </c>
      <c r="H964" s="210">
        <v>7.66</v>
      </c>
      <c r="I964" s="208">
        <v>161</v>
      </c>
      <c r="J964" s="210">
        <v>0.52</v>
      </c>
      <c r="K964" s="209" t="s">
        <v>330</v>
      </c>
    </row>
    <row r="965" spans="1:20" ht="35.25" customHeight="1" x14ac:dyDescent="0.2">
      <c r="A965" s="266"/>
      <c r="B965" s="232" t="s">
        <v>289</v>
      </c>
      <c r="C965" s="233"/>
      <c r="D965" s="360">
        <v>59.5</v>
      </c>
      <c r="E965" s="233">
        <v>39.380000000000003</v>
      </c>
      <c r="F965" s="210"/>
      <c r="G965" s="208"/>
      <c r="H965" s="210"/>
      <c r="I965" s="208"/>
      <c r="J965" s="210"/>
      <c r="K965" s="209"/>
    </row>
    <row r="966" spans="1:20" ht="15" customHeight="1" x14ac:dyDescent="0.2">
      <c r="A966" s="266"/>
      <c r="B966" s="232" t="s">
        <v>292</v>
      </c>
      <c r="C966" s="233"/>
      <c r="D966" s="360">
        <v>41.4</v>
      </c>
      <c r="E966" s="233">
        <v>39.380000000000003</v>
      </c>
      <c r="F966" s="210"/>
      <c r="G966" s="208"/>
      <c r="H966" s="210"/>
      <c r="I966" s="208"/>
      <c r="J966" s="210"/>
      <c r="K966" s="209"/>
      <c r="M966" s="796"/>
      <c r="N966" s="796"/>
      <c r="O966" s="796"/>
      <c r="P966" s="796"/>
      <c r="Q966" s="796"/>
      <c r="R966" s="796"/>
      <c r="S966" s="796"/>
      <c r="T966" s="796"/>
    </row>
    <row r="967" spans="1:20" ht="15" customHeight="1" x14ac:dyDescent="0.2">
      <c r="A967" s="266"/>
      <c r="B967" s="232" t="s">
        <v>86</v>
      </c>
      <c r="C967" s="233"/>
      <c r="D967" s="360">
        <v>11.75</v>
      </c>
      <c r="E967" s="233">
        <v>9.4</v>
      </c>
      <c r="F967" s="210"/>
      <c r="G967" s="208"/>
      <c r="H967" s="210"/>
      <c r="I967" s="208"/>
      <c r="J967" s="210"/>
      <c r="K967" s="208"/>
      <c r="O967" s="796"/>
      <c r="P967" s="796"/>
      <c r="Q967" s="796"/>
      <c r="R967" s="796"/>
      <c r="S967" s="796"/>
      <c r="T967" s="796"/>
    </row>
    <row r="968" spans="1:20" ht="15" customHeight="1" x14ac:dyDescent="0.2">
      <c r="A968" s="266"/>
      <c r="B968" s="232" t="s">
        <v>43</v>
      </c>
      <c r="C968" s="233"/>
      <c r="D968" s="360">
        <v>9</v>
      </c>
      <c r="E968" s="233">
        <v>7.5</v>
      </c>
      <c r="F968" s="210"/>
      <c r="G968" s="208"/>
      <c r="H968" s="195"/>
      <c r="I968" s="194"/>
      <c r="J968" s="195"/>
      <c r="K968" s="194"/>
    </row>
    <row r="969" spans="1:20" ht="41.25" customHeight="1" x14ac:dyDescent="0.2">
      <c r="A969" s="266"/>
      <c r="B969" s="232" t="s">
        <v>238</v>
      </c>
      <c r="C969" s="233"/>
      <c r="D969" s="360">
        <v>0.4</v>
      </c>
      <c r="E969" s="233">
        <v>0.4</v>
      </c>
      <c r="F969" s="210"/>
      <c r="G969" s="208"/>
      <c r="H969" s="210"/>
      <c r="I969" s="208"/>
      <c r="J969" s="210"/>
      <c r="K969" s="208"/>
    </row>
    <row r="970" spans="1:20" ht="15.75" customHeight="1" x14ac:dyDescent="0.2">
      <c r="A970" s="266"/>
      <c r="B970" s="232" t="s">
        <v>57</v>
      </c>
      <c r="C970" s="233"/>
      <c r="D970" s="360">
        <v>0.6</v>
      </c>
      <c r="E970" s="233">
        <v>0.5</v>
      </c>
      <c r="F970" s="210"/>
      <c r="G970" s="208"/>
      <c r="H970" s="210"/>
      <c r="I970" s="208"/>
      <c r="J970" s="210"/>
      <c r="K970" s="208"/>
    </row>
    <row r="971" spans="1:20" ht="15.75" customHeight="1" x14ac:dyDescent="0.2">
      <c r="A971" s="188"/>
      <c r="B971" s="232" t="s">
        <v>54</v>
      </c>
      <c r="C971" s="233"/>
      <c r="D971" s="360">
        <v>3.75</v>
      </c>
      <c r="E971" s="233">
        <v>3.75</v>
      </c>
      <c r="F971" s="210"/>
      <c r="G971" s="208"/>
      <c r="H971" s="210"/>
      <c r="I971" s="208"/>
      <c r="J971" s="210"/>
      <c r="K971" s="208"/>
    </row>
    <row r="972" spans="1:20" ht="15" customHeight="1" x14ac:dyDescent="0.2">
      <c r="A972" s="188"/>
      <c r="B972" s="232" t="s">
        <v>140</v>
      </c>
      <c r="C972" s="233"/>
      <c r="D972" s="360">
        <v>1.9</v>
      </c>
      <c r="E972" s="233">
        <v>1.9</v>
      </c>
      <c r="F972" s="210"/>
      <c r="G972" s="208"/>
      <c r="H972" s="210"/>
      <c r="I972" s="208"/>
      <c r="J972" s="210"/>
      <c r="K972" s="208"/>
    </row>
    <row r="973" spans="1:20" ht="12" customHeight="1" x14ac:dyDescent="0.2">
      <c r="A973" s="166" t="s">
        <v>278</v>
      </c>
      <c r="B973" s="188"/>
      <c r="C973" s="214">
        <v>120</v>
      </c>
      <c r="D973" s="195"/>
      <c r="E973" s="194"/>
      <c r="F973" s="210">
        <v>2.0228571428571431</v>
      </c>
      <c r="G973" s="208">
        <v>12.560000000000002</v>
      </c>
      <c r="H973" s="210">
        <v>9.828571428571431</v>
      </c>
      <c r="I973" s="208">
        <v>162.28571428571433</v>
      </c>
      <c r="J973" s="210">
        <v>14.3</v>
      </c>
      <c r="K973" s="209" t="s">
        <v>279</v>
      </c>
    </row>
    <row r="974" spans="1:20" ht="15" customHeight="1" x14ac:dyDescent="0.2">
      <c r="B974" s="188" t="s">
        <v>144</v>
      </c>
      <c r="C974" s="212"/>
      <c r="D974" s="210">
        <v>53.2</v>
      </c>
      <c r="E974" s="208">
        <v>40</v>
      </c>
      <c r="F974" s="195"/>
      <c r="G974" s="194"/>
      <c r="H974" s="195"/>
      <c r="I974" s="194"/>
      <c r="J974" s="195"/>
      <c r="K974" s="209"/>
    </row>
    <row r="975" spans="1:20" ht="12" customHeight="1" x14ac:dyDescent="0.2">
      <c r="B975" s="188" t="s">
        <v>86</v>
      </c>
      <c r="C975" s="212"/>
      <c r="D975" s="210">
        <v>24</v>
      </c>
      <c r="E975" s="208">
        <v>19.2</v>
      </c>
      <c r="F975" s="195"/>
      <c r="G975" s="194"/>
      <c r="H975" s="195"/>
      <c r="I975" s="194"/>
      <c r="J975" s="195"/>
      <c r="K975" s="209"/>
    </row>
    <row r="976" spans="1:20" ht="13.5" customHeight="1" x14ac:dyDescent="0.2">
      <c r="B976" s="188" t="s">
        <v>283</v>
      </c>
      <c r="C976" s="212"/>
      <c r="D976" s="210"/>
      <c r="E976" s="208">
        <v>18</v>
      </c>
      <c r="F976" s="195"/>
      <c r="G976" s="194"/>
      <c r="H976" s="195"/>
      <c r="I976" s="194"/>
      <c r="J976" s="195"/>
      <c r="K976" s="209"/>
    </row>
    <row r="977" spans="2:11" ht="13.5" customHeight="1" x14ac:dyDescent="0.2">
      <c r="B977" s="188" t="s">
        <v>43</v>
      </c>
      <c r="C977" s="212"/>
      <c r="D977" s="210">
        <v>20.399999999999999</v>
      </c>
      <c r="E977" s="208">
        <v>16.8</v>
      </c>
      <c r="F977" s="195"/>
      <c r="G977" s="194"/>
      <c r="H977" s="195"/>
      <c r="I977" s="194"/>
      <c r="J977" s="195"/>
      <c r="K977" s="209"/>
    </row>
    <row r="978" spans="2:11" ht="13.5" customHeight="1" x14ac:dyDescent="0.2">
      <c r="B978" s="188" t="s">
        <v>173</v>
      </c>
      <c r="C978" s="212"/>
      <c r="D978" s="210"/>
      <c r="E978" s="208">
        <v>13.2</v>
      </c>
      <c r="F978" s="195"/>
      <c r="G978" s="194"/>
      <c r="H978" s="195"/>
      <c r="I978" s="194"/>
      <c r="J978" s="195"/>
      <c r="K978" s="209"/>
    </row>
    <row r="979" spans="2:11" ht="13.5" customHeight="1" x14ac:dyDescent="0.2">
      <c r="B979" s="188" t="s">
        <v>237</v>
      </c>
      <c r="C979" s="212"/>
      <c r="D979" s="210">
        <v>32.75</v>
      </c>
      <c r="E979" s="208">
        <v>26.2</v>
      </c>
      <c r="F979" s="195"/>
      <c r="G979" s="194"/>
      <c r="H979" s="195"/>
      <c r="I979" s="194"/>
      <c r="J979" s="195"/>
      <c r="K979" s="209"/>
    </row>
    <row r="980" spans="2:11" ht="12.75" customHeight="1" x14ac:dyDescent="0.2">
      <c r="B980" s="188" t="s">
        <v>239</v>
      </c>
      <c r="C980" s="212"/>
      <c r="D980" s="195"/>
      <c r="E980" s="208">
        <v>24</v>
      </c>
      <c r="F980" s="195"/>
      <c r="G980" s="194"/>
      <c r="H980" s="195"/>
      <c r="I980" s="194"/>
      <c r="J980" s="195"/>
      <c r="K980" s="209"/>
    </row>
    <row r="981" spans="2:11" ht="15" customHeight="1" x14ac:dyDescent="0.2">
      <c r="B981" s="188" t="s">
        <v>281</v>
      </c>
      <c r="C981" s="212"/>
      <c r="D981" s="210">
        <v>0.6</v>
      </c>
      <c r="E981" s="208">
        <v>0.6</v>
      </c>
      <c r="F981" s="195"/>
      <c r="G981" s="194"/>
      <c r="H981" s="195"/>
      <c r="I981" s="194"/>
      <c r="J981" s="195"/>
      <c r="K981" s="209"/>
    </row>
    <row r="982" spans="2:11" ht="15" customHeight="1" x14ac:dyDescent="0.2">
      <c r="B982" s="188" t="s">
        <v>49</v>
      </c>
      <c r="C982" s="212"/>
      <c r="D982" s="210">
        <v>4</v>
      </c>
      <c r="E982" s="208">
        <v>4</v>
      </c>
      <c r="F982" s="195"/>
      <c r="G982" s="194"/>
      <c r="H982" s="195"/>
      <c r="I982" s="194"/>
      <c r="J982" s="195"/>
      <c r="K982" s="209"/>
    </row>
    <row r="983" spans="2:11" ht="15" customHeight="1" x14ac:dyDescent="0.2">
      <c r="B983" s="188" t="s">
        <v>284</v>
      </c>
      <c r="C983" s="212"/>
      <c r="D983" s="210"/>
      <c r="E983" s="208"/>
      <c r="F983" s="195"/>
      <c r="G983" s="194"/>
      <c r="H983" s="195"/>
      <c r="I983" s="194"/>
      <c r="J983" s="195"/>
      <c r="K983" s="209" t="s">
        <v>280</v>
      </c>
    </row>
    <row r="984" spans="2:11" ht="12" customHeight="1" x14ac:dyDescent="0.2">
      <c r="B984" s="188" t="s">
        <v>67</v>
      </c>
      <c r="C984" s="212"/>
      <c r="D984" s="210">
        <v>35</v>
      </c>
      <c r="E984" s="208">
        <v>35</v>
      </c>
      <c r="F984" s="195"/>
      <c r="G984" s="194"/>
      <c r="H984" s="195"/>
      <c r="I984" s="194"/>
      <c r="J984" s="195"/>
      <c r="K984" s="209"/>
    </row>
    <row r="985" spans="2:11" ht="15" customHeight="1" x14ac:dyDescent="0.2">
      <c r="B985" s="188" t="s">
        <v>31</v>
      </c>
      <c r="C985" s="212"/>
      <c r="D985" s="210">
        <v>1.58</v>
      </c>
      <c r="E985" s="208">
        <v>1.58</v>
      </c>
      <c r="F985" s="195"/>
      <c r="G985" s="194"/>
      <c r="H985" s="195"/>
      <c r="I985" s="194"/>
      <c r="J985" s="195"/>
      <c r="K985" s="209"/>
    </row>
    <row r="986" spans="2:11" ht="15" customHeight="1" x14ac:dyDescent="0.2">
      <c r="B986" s="188" t="s">
        <v>54</v>
      </c>
      <c r="C986" s="212"/>
      <c r="D986" s="210">
        <v>1.58</v>
      </c>
      <c r="E986" s="208">
        <v>1.58</v>
      </c>
      <c r="F986" s="195"/>
      <c r="G986" s="194"/>
      <c r="H986" s="195"/>
      <c r="I986" s="194"/>
      <c r="J986" s="195"/>
      <c r="K986" s="209"/>
    </row>
    <row r="987" spans="2:11" ht="15" customHeight="1" x14ac:dyDescent="0.2">
      <c r="B987" s="188" t="s">
        <v>48</v>
      </c>
      <c r="C987" s="212"/>
      <c r="D987" s="210">
        <v>2.63</v>
      </c>
      <c r="E987" s="208">
        <v>2.1</v>
      </c>
      <c r="F987" s="195"/>
      <c r="G987" s="194"/>
      <c r="H987" s="195"/>
      <c r="I987" s="194"/>
      <c r="J987" s="195"/>
      <c r="K987" s="209"/>
    </row>
    <row r="988" spans="2:11" ht="15" customHeight="1" x14ac:dyDescent="0.2">
      <c r="B988" s="188" t="s">
        <v>43</v>
      </c>
      <c r="C988" s="212"/>
      <c r="D988" s="210">
        <v>1.26</v>
      </c>
      <c r="E988" s="208">
        <v>1.05</v>
      </c>
      <c r="F988" s="195"/>
      <c r="G988" s="194"/>
      <c r="H988" s="195"/>
      <c r="I988" s="194"/>
      <c r="J988" s="195"/>
      <c r="K988" s="209"/>
    </row>
    <row r="989" spans="2:11" ht="16.5" customHeight="1" x14ac:dyDescent="0.2">
      <c r="B989" s="188" t="s">
        <v>155</v>
      </c>
      <c r="C989" s="212"/>
      <c r="D989" s="210">
        <v>2.1</v>
      </c>
      <c r="E989" s="208">
        <v>2.1</v>
      </c>
      <c r="F989" s="195"/>
      <c r="G989" s="194"/>
      <c r="H989" s="195"/>
      <c r="I989" s="194"/>
      <c r="J989" s="195"/>
      <c r="K989" s="209"/>
    </row>
    <row r="990" spans="2:11" ht="15" customHeight="1" x14ac:dyDescent="0.2">
      <c r="B990" s="188" t="s">
        <v>31</v>
      </c>
      <c r="C990" s="212"/>
      <c r="D990" s="210">
        <v>0.53</v>
      </c>
      <c r="E990" s="208">
        <v>0.53</v>
      </c>
      <c r="F990" s="195"/>
      <c r="G990" s="194"/>
      <c r="H990" s="195"/>
      <c r="I990" s="194"/>
      <c r="J990" s="195"/>
      <c r="K990" s="209"/>
    </row>
    <row r="991" spans="2:11" ht="15" customHeight="1" x14ac:dyDescent="0.2">
      <c r="B991" s="188" t="s">
        <v>62</v>
      </c>
      <c r="C991" s="212"/>
      <c r="D991" s="210">
        <v>0.35</v>
      </c>
      <c r="E991" s="208">
        <v>0.35</v>
      </c>
      <c r="F991" s="195"/>
      <c r="G991" s="194"/>
      <c r="H991" s="195"/>
      <c r="I991" s="194"/>
      <c r="J991" s="195"/>
      <c r="K991" s="209"/>
    </row>
    <row r="992" spans="2:11" ht="15" customHeight="1" x14ac:dyDescent="0.2">
      <c r="B992" s="188" t="s">
        <v>281</v>
      </c>
      <c r="C992" s="212"/>
      <c r="D992" s="210">
        <v>0.35</v>
      </c>
      <c r="E992" s="208">
        <v>0.35</v>
      </c>
      <c r="F992" s="195"/>
      <c r="G992" s="194"/>
      <c r="H992" s="195"/>
      <c r="I992" s="194"/>
      <c r="J992" s="195"/>
      <c r="K992" s="209"/>
    </row>
    <row r="993" spans="1:11" ht="15" customHeight="1" x14ac:dyDescent="0.2">
      <c r="B993" s="188" t="s">
        <v>90</v>
      </c>
      <c r="C993" s="212"/>
      <c r="D993" s="210"/>
      <c r="E993" s="208">
        <v>35</v>
      </c>
      <c r="F993" s="195"/>
      <c r="G993" s="194"/>
      <c r="H993" s="195"/>
      <c r="I993" s="194"/>
      <c r="J993" s="195"/>
      <c r="K993" s="209"/>
    </row>
    <row r="994" spans="1:11" ht="13.5" customHeight="1" x14ac:dyDescent="0.2">
      <c r="B994" s="188" t="s">
        <v>282</v>
      </c>
      <c r="C994" s="212"/>
      <c r="D994" s="210"/>
      <c r="E994" s="208">
        <v>120</v>
      </c>
      <c r="F994" s="195"/>
      <c r="G994" s="194"/>
      <c r="H994" s="195"/>
      <c r="I994" s="194"/>
      <c r="J994" s="195"/>
      <c r="K994" s="209"/>
    </row>
    <row r="995" spans="1:11" ht="15" customHeight="1" x14ac:dyDescent="0.2">
      <c r="A995" s="166" t="s">
        <v>445</v>
      </c>
      <c r="B995" s="188"/>
      <c r="C995" s="214">
        <v>150</v>
      </c>
      <c r="D995" s="210"/>
      <c r="E995" s="208"/>
      <c r="F995" s="210">
        <v>0.12</v>
      </c>
      <c r="G995" s="208">
        <v>0.12</v>
      </c>
      <c r="H995" s="210">
        <v>20.91</v>
      </c>
      <c r="I995" s="208">
        <v>85.95</v>
      </c>
      <c r="J995" s="210">
        <v>0.68</v>
      </c>
      <c r="K995" s="209" t="s">
        <v>157</v>
      </c>
    </row>
    <row r="996" spans="1:11" ht="15" customHeight="1" x14ac:dyDescent="0.2">
      <c r="B996" s="188" t="s">
        <v>235</v>
      </c>
      <c r="C996" s="212"/>
      <c r="D996" s="210">
        <v>27.4</v>
      </c>
      <c r="E996" s="208">
        <v>24</v>
      </c>
      <c r="F996" s="195"/>
      <c r="G996" s="194"/>
      <c r="H996" s="195"/>
      <c r="I996" s="194"/>
      <c r="J996" s="195"/>
      <c r="K996" s="209"/>
    </row>
    <row r="997" spans="1:11" ht="15" customHeight="1" x14ac:dyDescent="0.2">
      <c r="B997" s="188" t="s">
        <v>67</v>
      </c>
      <c r="C997" s="212"/>
      <c r="D997" s="210">
        <v>152</v>
      </c>
      <c r="E997" s="208">
        <v>152</v>
      </c>
      <c r="F997" s="195"/>
      <c r="G997" s="194"/>
      <c r="H997" s="195"/>
      <c r="I997" s="194"/>
      <c r="J997" s="195"/>
      <c r="K997" s="209"/>
    </row>
    <row r="998" spans="1:11" ht="15" customHeight="1" x14ac:dyDescent="0.2">
      <c r="B998" s="188" t="s">
        <v>62</v>
      </c>
      <c r="C998" s="212"/>
      <c r="D998" s="210">
        <v>5</v>
      </c>
      <c r="E998" s="208">
        <v>5</v>
      </c>
      <c r="F998" s="195"/>
      <c r="G998" s="194"/>
      <c r="H998" s="195"/>
      <c r="I998" s="194"/>
      <c r="J998" s="195"/>
      <c r="K998" s="209"/>
    </row>
    <row r="999" spans="1:11" ht="37.5" customHeight="1" thickBot="1" x14ac:dyDescent="0.25">
      <c r="A999" s="266" t="s">
        <v>277</v>
      </c>
      <c r="B999" s="188"/>
      <c r="C999" s="214">
        <v>35</v>
      </c>
      <c r="D999" s="213">
        <v>35</v>
      </c>
      <c r="E999" s="214">
        <v>35</v>
      </c>
      <c r="F999" s="210">
        <v>2.31</v>
      </c>
      <c r="G999" s="239">
        <v>0.42</v>
      </c>
      <c r="H999" s="210">
        <v>13.860000000000001</v>
      </c>
      <c r="I999" s="239">
        <v>69.3</v>
      </c>
      <c r="J999" s="215"/>
      <c r="K999" s="240" t="s">
        <v>219</v>
      </c>
    </row>
    <row r="1000" spans="1:11" ht="15" customHeight="1" thickBot="1" x14ac:dyDescent="0.25">
      <c r="A1000" s="1071" t="s">
        <v>39</v>
      </c>
      <c r="B1000" s="219"/>
      <c r="C1000" s="224">
        <v>545</v>
      </c>
      <c r="D1000" s="241"/>
      <c r="E1000" s="242"/>
      <c r="F1000" s="268">
        <f>F947+F951+F964+F973+F995+F999</f>
        <v>16.806757142857141</v>
      </c>
      <c r="G1000" s="268">
        <f t="shared" ref="G1000:J1000" si="25">G947+G951+G964+G973+G995+G999</f>
        <v>31.205500000000004</v>
      </c>
      <c r="H1000" s="268">
        <f t="shared" si="25"/>
        <v>61.676871428571431</v>
      </c>
      <c r="I1000" s="268">
        <f t="shared" si="25"/>
        <v>603.97571428571428</v>
      </c>
      <c r="J1000" s="268">
        <f t="shared" si="25"/>
        <v>18.830000000000002</v>
      </c>
      <c r="K1000" s="223"/>
    </row>
    <row r="1001" spans="1:11" ht="15" customHeight="1" x14ac:dyDescent="0.2">
      <c r="A1001" s="289"/>
      <c r="B1001" s="361" t="s">
        <v>388</v>
      </c>
      <c r="C1001" s="214"/>
      <c r="D1001" s="215"/>
      <c r="E1001" s="214"/>
      <c r="F1001" s="210"/>
      <c r="G1001" s="186"/>
      <c r="H1001" s="210"/>
      <c r="I1001" s="186"/>
      <c r="J1001" s="210"/>
      <c r="K1001" s="209"/>
    </row>
    <row r="1002" spans="1:11" ht="15" customHeight="1" x14ac:dyDescent="0.2">
      <c r="A1002" s="266" t="s">
        <v>231</v>
      </c>
      <c r="B1002" s="188"/>
      <c r="C1002" s="189">
        <v>150</v>
      </c>
      <c r="D1002" s="289"/>
      <c r="E1002" s="189"/>
      <c r="F1002" s="207">
        <v>4.3499999999999996</v>
      </c>
      <c r="G1002" s="208">
        <v>3.75</v>
      </c>
      <c r="H1002" s="210">
        <v>7.2</v>
      </c>
      <c r="I1002" s="208">
        <v>80.25</v>
      </c>
      <c r="J1002" s="207">
        <v>1.95</v>
      </c>
      <c r="K1002" s="209" t="s">
        <v>234</v>
      </c>
    </row>
    <row r="1003" spans="1:11" ht="15" customHeight="1" x14ac:dyDescent="0.2">
      <c r="A1003" s="266" t="s">
        <v>232</v>
      </c>
      <c r="B1003" s="188" t="s">
        <v>187</v>
      </c>
      <c r="C1003" s="189"/>
      <c r="D1003" s="215">
        <v>158</v>
      </c>
      <c r="E1003" s="214">
        <v>150</v>
      </c>
      <c r="F1003" s="207"/>
      <c r="G1003" s="208"/>
      <c r="H1003" s="210"/>
      <c r="I1003" s="208"/>
      <c r="J1003" s="207"/>
      <c r="K1003" s="209"/>
    </row>
    <row r="1004" spans="1:11" ht="24" customHeight="1" thickBot="1" x14ac:dyDescent="0.25">
      <c r="A1004" s="266" t="s">
        <v>240</v>
      </c>
      <c r="B1004" s="211" t="s">
        <v>56</v>
      </c>
      <c r="C1004" s="214">
        <v>20</v>
      </c>
      <c r="D1004" s="210">
        <v>20</v>
      </c>
      <c r="E1004" s="208">
        <v>20</v>
      </c>
      <c r="F1004" s="210">
        <v>1.5</v>
      </c>
      <c r="G1004" s="208">
        <v>1.9600000000000002</v>
      </c>
      <c r="H1004" s="210">
        <v>14.88</v>
      </c>
      <c r="I1004" s="208">
        <v>83.399999999999991</v>
      </c>
      <c r="J1004" s="210"/>
      <c r="K1004" s="209" t="s">
        <v>221</v>
      </c>
    </row>
    <row r="1005" spans="1:11" s="1072" customFormat="1" ht="15" customHeight="1" thickBot="1" x14ac:dyDescent="0.25">
      <c r="A1005" s="1083" t="s">
        <v>39</v>
      </c>
      <c r="B1005" s="798"/>
      <c r="C1005" s="812">
        <v>170</v>
      </c>
      <c r="D1005" s="316"/>
      <c r="E1005" s="315"/>
      <c r="F1005" s="317">
        <f>F1002+F1004</f>
        <v>5.85</v>
      </c>
      <c r="G1005" s="318">
        <f t="shared" ref="G1005:J1005" si="26">G1002+G1004</f>
        <v>5.71</v>
      </c>
      <c r="H1005" s="317">
        <f t="shared" si="26"/>
        <v>22.080000000000002</v>
      </c>
      <c r="I1005" s="318">
        <f t="shared" si="26"/>
        <v>163.64999999999998</v>
      </c>
      <c r="J1005" s="317">
        <f t="shared" si="26"/>
        <v>1.95</v>
      </c>
      <c r="K1005" s="319"/>
    </row>
    <row r="1006" spans="1:11" ht="15" customHeight="1" x14ac:dyDescent="0.2">
      <c r="A1006" s="266"/>
      <c r="B1006" s="244" t="s">
        <v>451</v>
      </c>
      <c r="C1006" s="189"/>
      <c r="D1006" s="215"/>
      <c r="E1006" s="214"/>
      <c r="F1006" s="210"/>
      <c r="G1006" s="208"/>
      <c r="H1006" s="210"/>
      <c r="I1006" s="208"/>
      <c r="J1006" s="210"/>
      <c r="K1006" s="209"/>
    </row>
    <row r="1007" spans="1:11" ht="35.25" customHeight="1" x14ac:dyDescent="0.2">
      <c r="A1007" s="266" t="s">
        <v>384</v>
      </c>
      <c r="B1007" s="253"/>
      <c r="C1007" s="248">
        <v>130</v>
      </c>
      <c r="D1007" s="249"/>
      <c r="E1007" s="250"/>
      <c r="F1007" s="249">
        <v>8.7984000000000009</v>
      </c>
      <c r="G1007" s="250">
        <v>10.348000000000001</v>
      </c>
      <c r="H1007" s="249">
        <v>22.172800000000006</v>
      </c>
      <c r="I1007" s="250">
        <v>217.36000000000004</v>
      </c>
      <c r="J1007" s="249">
        <v>0.15</v>
      </c>
      <c r="K1007" s="209" t="s">
        <v>386</v>
      </c>
    </row>
    <row r="1008" spans="1:11" ht="15" customHeight="1" x14ac:dyDescent="0.2">
      <c r="A1008" s="252"/>
      <c r="B1008" s="188" t="s">
        <v>105</v>
      </c>
      <c r="C1008" s="248"/>
      <c r="D1008" s="249">
        <v>43</v>
      </c>
      <c r="E1008" s="250">
        <v>43</v>
      </c>
      <c r="F1008" s="249"/>
      <c r="G1008" s="250"/>
      <c r="H1008" s="249"/>
      <c r="I1008" s="250"/>
      <c r="J1008" s="249"/>
      <c r="K1008" s="209"/>
    </row>
    <row r="1009" spans="1:11" ht="15" customHeight="1" x14ac:dyDescent="0.2">
      <c r="A1009" s="252"/>
      <c r="B1009" s="211" t="s">
        <v>281</v>
      </c>
      <c r="C1009" s="248"/>
      <c r="D1009" s="249">
        <v>0.4</v>
      </c>
      <c r="E1009" s="250">
        <v>0.4</v>
      </c>
      <c r="F1009" s="249"/>
      <c r="G1009" s="250"/>
      <c r="H1009" s="249"/>
      <c r="I1009" s="250"/>
      <c r="J1009" s="249"/>
      <c r="K1009" s="209"/>
    </row>
    <row r="1010" spans="1:11" ht="15" customHeight="1" x14ac:dyDescent="0.2">
      <c r="A1010" s="252"/>
      <c r="B1010" s="211" t="s">
        <v>205</v>
      </c>
      <c r="C1010" s="248"/>
      <c r="D1010" s="249">
        <v>258</v>
      </c>
      <c r="E1010" s="250">
        <v>258</v>
      </c>
      <c r="F1010" s="249"/>
      <c r="G1010" s="250"/>
      <c r="H1010" s="249"/>
      <c r="I1010" s="250"/>
      <c r="J1010" s="249"/>
      <c r="K1010" s="209"/>
    </row>
    <row r="1011" spans="1:11" ht="15" customHeight="1" x14ac:dyDescent="0.2">
      <c r="A1011" s="252"/>
      <c r="B1011" s="253" t="s">
        <v>31</v>
      </c>
      <c r="C1011" s="248"/>
      <c r="D1011" s="249">
        <v>2</v>
      </c>
      <c r="E1011" s="246" t="s">
        <v>377</v>
      </c>
      <c r="F1011" s="249"/>
      <c r="G1011" s="250"/>
      <c r="H1011" s="249"/>
      <c r="I1011" s="250"/>
      <c r="J1011" s="249"/>
      <c r="K1011" s="209"/>
    </row>
    <row r="1012" spans="1:11" ht="15" customHeight="1" x14ac:dyDescent="0.2">
      <c r="A1012" s="252"/>
      <c r="B1012" s="188" t="s">
        <v>385</v>
      </c>
      <c r="C1012" s="248"/>
      <c r="D1012" s="249">
        <v>8.16</v>
      </c>
      <c r="E1012" s="246" t="s">
        <v>317</v>
      </c>
      <c r="F1012" s="249"/>
      <c r="G1012" s="250"/>
      <c r="H1012" s="249"/>
      <c r="I1012" s="250"/>
      <c r="J1012" s="249"/>
      <c r="K1012" s="209"/>
    </row>
    <row r="1013" spans="1:11" ht="15" customHeight="1" x14ac:dyDescent="0.2">
      <c r="A1013" s="266" t="s">
        <v>420</v>
      </c>
      <c r="B1013" s="188"/>
      <c r="C1013" s="216" t="s">
        <v>191</v>
      </c>
      <c r="D1013" s="235"/>
      <c r="E1013" s="236"/>
      <c r="F1013" s="210">
        <v>0.50849999999999995</v>
      </c>
      <c r="G1013" s="208">
        <v>0.20849999999999996</v>
      </c>
      <c r="H1013" s="210">
        <v>15.569999999999999</v>
      </c>
      <c r="I1013" s="208">
        <v>66.149999999999991</v>
      </c>
      <c r="J1013" s="210">
        <v>75</v>
      </c>
      <c r="K1013" s="209" t="s">
        <v>421</v>
      </c>
    </row>
    <row r="1014" spans="1:11" ht="15" customHeight="1" x14ac:dyDescent="0.2">
      <c r="A1014" s="266"/>
      <c r="B1014" s="188" t="s">
        <v>422</v>
      </c>
      <c r="C1014" s="216"/>
      <c r="D1014" s="215">
        <v>15.3</v>
      </c>
      <c r="E1014" s="214">
        <v>15</v>
      </c>
      <c r="F1014" s="210"/>
      <c r="G1014" s="208"/>
      <c r="H1014" s="210"/>
      <c r="I1014" s="208"/>
      <c r="J1014" s="210"/>
      <c r="K1014" s="209"/>
    </row>
    <row r="1015" spans="1:11" ht="15" customHeight="1" x14ac:dyDescent="0.2">
      <c r="A1015" s="266"/>
      <c r="B1015" s="188" t="s">
        <v>62</v>
      </c>
      <c r="C1015" s="216"/>
      <c r="D1015" s="215">
        <v>5</v>
      </c>
      <c r="E1015" s="214">
        <v>5</v>
      </c>
      <c r="F1015" s="210"/>
      <c r="G1015" s="208"/>
      <c r="H1015" s="210"/>
      <c r="I1015" s="208"/>
      <c r="J1015" s="210"/>
      <c r="K1015" s="209"/>
    </row>
    <row r="1016" spans="1:11" ht="15" customHeight="1" x14ac:dyDescent="0.2">
      <c r="A1016" s="266"/>
      <c r="B1016" s="188" t="s">
        <v>67</v>
      </c>
      <c r="C1016" s="216"/>
      <c r="D1016" s="215">
        <v>150</v>
      </c>
      <c r="E1016" s="214">
        <v>150</v>
      </c>
      <c r="F1016" s="210"/>
      <c r="G1016" s="208"/>
      <c r="H1016" s="210"/>
      <c r="I1016" s="208"/>
      <c r="J1016" s="210"/>
      <c r="K1016" s="209"/>
    </row>
    <row r="1017" spans="1:11" ht="41.25" customHeight="1" thickBot="1" x14ac:dyDescent="0.25">
      <c r="A1017" s="266" t="s">
        <v>212</v>
      </c>
      <c r="B1017" s="188"/>
      <c r="C1017" s="214">
        <v>25</v>
      </c>
      <c r="D1017" s="207">
        <v>25</v>
      </c>
      <c r="E1017" s="239">
        <v>25</v>
      </c>
      <c r="F1017" s="210">
        <v>1.9</v>
      </c>
      <c r="G1017" s="239">
        <v>0.2</v>
      </c>
      <c r="H1017" s="210">
        <v>12.3</v>
      </c>
      <c r="I1017" s="239">
        <v>58.75</v>
      </c>
      <c r="J1017" s="210">
        <v>0</v>
      </c>
      <c r="K1017" s="240" t="s">
        <v>220</v>
      </c>
    </row>
    <row r="1018" spans="1:11" ht="15.75" customHeight="1" thickBot="1" x14ac:dyDescent="0.25">
      <c r="A1018" s="1071" t="s">
        <v>39</v>
      </c>
      <c r="B1018" s="259"/>
      <c r="C1018" s="224">
        <v>310</v>
      </c>
      <c r="D1018" s="243"/>
      <c r="E1018" s="222"/>
      <c r="F1018" s="222">
        <f>F1007+F1013+F1017</f>
        <v>11.206900000000001</v>
      </c>
      <c r="G1018" s="222">
        <f t="shared" ref="G1018:J1018" si="27">G1007+G1013+G1017</f>
        <v>10.756500000000001</v>
      </c>
      <c r="H1018" s="222">
        <f t="shared" si="27"/>
        <v>50.0428</v>
      </c>
      <c r="I1018" s="222">
        <f t="shared" si="27"/>
        <v>342.26000000000005</v>
      </c>
      <c r="J1018" s="222">
        <f t="shared" si="27"/>
        <v>75.150000000000006</v>
      </c>
      <c r="K1018" s="198"/>
    </row>
    <row r="1019" spans="1:11" ht="18.75" customHeight="1" thickBot="1" x14ac:dyDescent="0.25">
      <c r="A1019" s="1071" t="s">
        <v>63</v>
      </c>
      <c r="B1019" s="259"/>
      <c r="C1019" s="222">
        <f>C941+C945+C1000+C1005+C1018</f>
        <v>1478</v>
      </c>
      <c r="D1019" s="222"/>
      <c r="E1019" s="222"/>
      <c r="F1019" s="222">
        <f>F941+F945+F1000+F1005+F1018</f>
        <v>44.815342571998855</v>
      </c>
      <c r="G1019" s="222">
        <f>G941+G945+G1000+G1005+G1018</f>
        <v>61.114525349301402</v>
      </c>
      <c r="H1019" s="222">
        <f>H941+H945+H1000+H1005+H1018</f>
        <v>197.15999358426006</v>
      </c>
      <c r="I1019" s="222">
        <f>I941+I945+I1000+I1005+I1018</f>
        <v>1531.5861933276303</v>
      </c>
      <c r="J1019" s="222">
        <f>J941+J945+J1000+J1005+J1018</f>
        <v>107.77000000000001</v>
      </c>
      <c r="K1019" s="223"/>
    </row>
    <row r="1020" spans="1:11" ht="16.5" customHeight="1" thickBot="1" x14ac:dyDescent="0.25">
      <c r="A1020" s="1071" t="s">
        <v>336</v>
      </c>
      <c r="B1020" s="259"/>
      <c r="C1020" s="222">
        <f>C117+C228+C313+C407+C500+C584+C718+C817+C920+C1019</f>
        <v>15674</v>
      </c>
      <c r="D1020" s="222"/>
      <c r="E1020" s="222"/>
      <c r="F1020" s="222">
        <f>F117+F228+F313+F407+F500+F584+F718+F817+F920+F1019</f>
        <v>500.87768739715204</v>
      </c>
      <c r="G1020" s="222">
        <f>G117+G228+G313+G407+G500+G584+G718+G817+G920+G1019</f>
        <v>523.699563852702</v>
      </c>
      <c r="H1020" s="222">
        <f>H117+H228+H313+H407+H500+H584+H718+H817+H920+H1019</f>
        <v>1948.1380243052031</v>
      </c>
      <c r="I1020" s="222">
        <f>I117+I228+I313+I407+I500+I584+I718+I817+I920+I1019</f>
        <v>14635.212052853387</v>
      </c>
      <c r="J1020" s="268">
        <f>J117+J228+J313+J407+J500+J584+J718+J817+J920+J1019</f>
        <v>626.66199999999992</v>
      </c>
      <c r="K1020" s="223"/>
    </row>
    <row r="1021" spans="1:11" ht="16.5" customHeight="1" thickBot="1" x14ac:dyDescent="0.25">
      <c r="A1021" s="1071" t="s">
        <v>455</v>
      </c>
      <c r="B1021" s="259"/>
      <c r="C1021" s="222">
        <f>C1020/10</f>
        <v>1567.4</v>
      </c>
      <c r="D1021" s="222"/>
      <c r="E1021" s="222"/>
      <c r="F1021" s="222">
        <f t="shared" ref="F1021:J1021" si="28">F1020/10</f>
        <v>50.087768739715202</v>
      </c>
      <c r="G1021" s="222">
        <f t="shared" si="28"/>
        <v>52.3699563852702</v>
      </c>
      <c r="H1021" s="222">
        <f t="shared" si="28"/>
        <v>194.8138024305203</v>
      </c>
      <c r="I1021" s="222">
        <f t="shared" si="28"/>
        <v>1463.5212052853387</v>
      </c>
      <c r="J1021" s="222">
        <f t="shared" si="28"/>
        <v>62.666199999999989</v>
      </c>
      <c r="K1021" s="223"/>
    </row>
    <row r="1022" spans="1:11" ht="16.5" customHeight="1" x14ac:dyDescent="0.2">
      <c r="A1022" s="166" t="s">
        <v>117</v>
      </c>
      <c r="B1022" s="188"/>
      <c r="C1022" s="188"/>
      <c r="D1022" s="343"/>
      <c r="E1022" s="362"/>
      <c r="F1022" s="314"/>
      <c r="G1022" s="314"/>
      <c r="H1022" s="314"/>
      <c r="I1022" s="314"/>
      <c r="K1022" s="188"/>
    </row>
    <row r="1023" spans="1:11" ht="18.75" customHeight="1" x14ac:dyDescent="0.2">
      <c r="A1023" s="1135" t="s">
        <v>213</v>
      </c>
      <c r="B1023" s="1135"/>
      <c r="C1023" s="1135"/>
      <c r="D1023" s="1135"/>
      <c r="E1023" s="1135"/>
      <c r="F1023" s="1135"/>
      <c r="G1023" s="1135"/>
      <c r="H1023" s="1135"/>
      <c r="I1023" s="1135"/>
      <c r="J1023" s="1135"/>
      <c r="K1023" s="1135"/>
    </row>
    <row r="1024" spans="1:11" ht="15" customHeight="1" x14ac:dyDescent="0.2">
      <c r="A1024" s="1135" t="s">
        <v>118</v>
      </c>
      <c r="B1024" s="1135"/>
      <c r="C1024" s="1135"/>
      <c r="D1024" s="1135"/>
      <c r="E1024" s="1135"/>
      <c r="F1024" s="1135"/>
      <c r="G1024" s="1135"/>
      <c r="H1024" s="1135"/>
      <c r="I1024" s="1135"/>
      <c r="J1024" s="1135"/>
      <c r="K1024" s="1135"/>
    </row>
    <row r="1025" spans="1:11" ht="15" customHeight="1" x14ac:dyDescent="0.2">
      <c r="A1025" s="1135" t="s">
        <v>119</v>
      </c>
      <c r="B1025" s="1135"/>
      <c r="C1025" s="1135"/>
      <c r="D1025" s="1135"/>
      <c r="E1025" s="1135"/>
      <c r="F1025" s="1135"/>
      <c r="G1025" s="1135"/>
      <c r="H1025" s="1135"/>
      <c r="I1025" s="1135"/>
      <c r="J1025" s="1135"/>
      <c r="K1025" s="1135"/>
    </row>
    <row r="1026" spans="1:11" ht="15" customHeight="1" x14ac:dyDescent="0.2">
      <c r="A1026" s="1135" t="s">
        <v>120</v>
      </c>
      <c r="B1026" s="1135"/>
      <c r="C1026" s="1135"/>
      <c r="D1026" s="1135"/>
      <c r="E1026" s="1135"/>
      <c r="F1026" s="1135"/>
      <c r="G1026" s="1135"/>
      <c r="H1026" s="1135"/>
      <c r="I1026" s="1135"/>
      <c r="J1026" s="1135"/>
      <c r="K1026" s="1135"/>
    </row>
    <row r="1027" spans="1:11" ht="15" customHeight="1" x14ac:dyDescent="0.2">
      <c r="A1027" s="1136" t="s">
        <v>404</v>
      </c>
      <c r="B1027" s="1136"/>
      <c r="C1027" s="1136"/>
      <c r="D1027" s="1136"/>
      <c r="E1027" s="1136"/>
      <c r="F1027" s="1136"/>
      <c r="G1027" s="1136"/>
      <c r="H1027" s="1136"/>
      <c r="I1027" s="1136"/>
      <c r="J1027" s="1136"/>
      <c r="K1027" s="1136"/>
    </row>
    <row r="1028" spans="1:11" ht="15" customHeight="1" x14ac:dyDescent="0.2">
      <c r="A1028" s="1135" t="s">
        <v>121</v>
      </c>
      <c r="B1028" s="1135"/>
      <c r="C1028" s="1135"/>
      <c r="D1028" s="1135"/>
      <c r="E1028" s="1135"/>
      <c r="F1028" s="1135"/>
      <c r="G1028" s="1135"/>
      <c r="H1028" s="1135"/>
      <c r="I1028" s="1135"/>
      <c r="J1028" s="1135"/>
      <c r="K1028" s="1135"/>
    </row>
    <row r="1029" spans="1:11" ht="18" customHeight="1" x14ac:dyDescent="0.2">
      <c r="A1029" s="1136" t="s">
        <v>405</v>
      </c>
      <c r="B1029" s="1136"/>
      <c r="C1029" s="1136"/>
      <c r="D1029" s="1136"/>
      <c r="E1029" s="1136"/>
      <c r="F1029" s="1136"/>
      <c r="G1029" s="1136"/>
      <c r="H1029" s="1136"/>
      <c r="I1029" s="1136"/>
      <c r="J1029" s="1136"/>
      <c r="K1029" s="1136"/>
    </row>
    <row r="1030" spans="1:11" ht="15" customHeight="1" x14ac:dyDescent="0.2">
      <c r="A1030" s="1135" t="s">
        <v>122</v>
      </c>
      <c r="B1030" s="1135"/>
      <c r="C1030" s="1135"/>
      <c r="D1030" s="1135"/>
      <c r="E1030" s="1135"/>
      <c r="F1030" s="1135"/>
      <c r="G1030" s="1135"/>
      <c r="H1030" s="1135"/>
      <c r="I1030" s="1135"/>
      <c r="J1030" s="1135"/>
      <c r="K1030" s="1135"/>
    </row>
    <row r="1031" spans="1:11" ht="15.75" customHeight="1" x14ac:dyDescent="0.2">
      <c r="A1031" s="1136" t="s">
        <v>406</v>
      </c>
      <c r="B1031" s="1136"/>
      <c r="C1031" s="1136"/>
      <c r="D1031" s="1136"/>
      <c r="E1031" s="1136"/>
      <c r="F1031" s="1136"/>
      <c r="G1031" s="1136"/>
      <c r="H1031" s="1136"/>
      <c r="I1031" s="1136"/>
      <c r="J1031" s="1136"/>
      <c r="K1031" s="1136"/>
    </row>
    <row r="1032" spans="1:11" ht="12.75" customHeight="1" x14ac:dyDescent="0.2">
      <c r="A1032" s="1135" t="s">
        <v>223</v>
      </c>
      <c r="B1032" s="1135"/>
      <c r="C1032" s="1135"/>
      <c r="D1032" s="1135"/>
      <c r="E1032" s="1135"/>
      <c r="F1032" s="1135"/>
      <c r="G1032" s="1135"/>
      <c r="H1032" s="1135"/>
      <c r="I1032" s="1135"/>
      <c r="J1032" s="1135"/>
      <c r="K1032" s="1135"/>
    </row>
    <row r="1033" spans="1:11" ht="18" customHeight="1" x14ac:dyDescent="0.2">
      <c r="A1033" s="1135" t="s">
        <v>123</v>
      </c>
      <c r="B1033" s="1135"/>
      <c r="C1033" s="1135"/>
      <c r="D1033" s="1135"/>
      <c r="E1033" s="1135"/>
      <c r="F1033" s="1135"/>
      <c r="G1033" s="1135"/>
      <c r="H1033" s="1135"/>
      <c r="I1033" s="1135"/>
      <c r="J1033" s="1135"/>
      <c r="K1033" s="1135"/>
    </row>
    <row r="1034" spans="1:11" ht="17.25" customHeight="1" x14ac:dyDescent="0.2">
      <c r="A1034" s="1135" t="s">
        <v>124</v>
      </c>
      <c r="B1034" s="1135"/>
      <c r="C1034" s="1135"/>
      <c r="D1034" s="1135"/>
      <c r="E1034" s="1135"/>
      <c r="F1034" s="1135"/>
      <c r="G1034" s="1135"/>
      <c r="H1034" s="1135"/>
      <c r="I1034" s="1135"/>
      <c r="J1034" s="1135"/>
      <c r="K1034" s="1135"/>
    </row>
    <row r="1035" spans="1:11" ht="15.75" customHeight="1" x14ac:dyDescent="0.2">
      <c r="A1035" s="1137" t="s">
        <v>407</v>
      </c>
      <c r="B1035" s="1137"/>
      <c r="C1035" s="1137"/>
      <c r="D1035" s="1137"/>
      <c r="E1035" s="1137"/>
      <c r="F1035" s="1137"/>
      <c r="G1035" s="1137"/>
      <c r="H1035" s="1137"/>
      <c r="I1035" s="1137"/>
      <c r="J1035" s="1137"/>
      <c r="K1035" s="1137"/>
    </row>
    <row r="1036" spans="1:11" ht="15.75" customHeight="1" x14ac:dyDescent="0.2">
      <c r="A1036" s="1135" t="s">
        <v>178</v>
      </c>
      <c r="B1036" s="1135"/>
      <c r="C1036" s="1135"/>
      <c r="D1036" s="1135"/>
      <c r="E1036" s="1135"/>
      <c r="F1036" s="1135"/>
      <c r="G1036" s="1135"/>
      <c r="H1036" s="1135"/>
      <c r="I1036" s="1135"/>
      <c r="J1036" s="1135"/>
      <c r="K1036" s="1135"/>
    </row>
    <row r="1037" spans="1:11" ht="15" customHeight="1" x14ac:dyDescent="0.2">
      <c r="A1037" s="1135" t="s">
        <v>125</v>
      </c>
      <c r="B1037" s="1135"/>
      <c r="C1037" s="1135"/>
      <c r="D1037" s="1135"/>
      <c r="E1037" s="1135"/>
      <c r="F1037" s="1135"/>
      <c r="G1037" s="1135"/>
      <c r="H1037" s="1135"/>
      <c r="I1037" s="1135"/>
      <c r="J1037" s="1135"/>
      <c r="K1037" s="1135"/>
    </row>
    <row r="1038" spans="1:11" ht="15" customHeight="1" x14ac:dyDescent="0.2">
      <c r="A1038" s="1135" t="s">
        <v>126</v>
      </c>
      <c r="B1038" s="1135"/>
      <c r="C1038" s="1135"/>
      <c r="D1038" s="1135"/>
      <c r="E1038" s="1135"/>
      <c r="F1038" s="1135"/>
      <c r="G1038" s="1135"/>
      <c r="H1038" s="1135"/>
      <c r="I1038" s="1135"/>
      <c r="J1038" s="1135"/>
      <c r="K1038" s="1135"/>
    </row>
    <row r="1039" spans="1:11" ht="15" customHeight="1" x14ac:dyDescent="0.2">
      <c r="A1039" s="1135" t="s">
        <v>179</v>
      </c>
      <c r="B1039" s="1135"/>
      <c r="C1039" s="1135"/>
      <c r="D1039" s="1135"/>
      <c r="E1039" s="1135"/>
      <c r="F1039" s="1135"/>
      <c r="G1039" s="1135"/>
      <c r="H1039" s="1135"/>
      <c r="I1039" s="1135"/>
      <c r="J1039" s="1135"/>
      <c r="K1039" s="1135"/>
    </row>
    <row r="1040" spans="1:11" ht="15" customHeight="1" x14ac:dyDescent="0.2">
      <c r="A1040" s="1135" t="s">
        <v>127</v>
      </c>
      <c r="B1040" s="1135"/>
      <c r="C1040" s="1135"/>
      <c r="D1040" s="1135"/>
      <c r="E1040" s="1135"/>
      <c r="F1040" s="1135"/>
      <c r="G1040" s="1135"/>
      <c r="H1040" s="1135"/>
      <c r="I1040" s="1135"/>
      <c r="J1040" s="1135"/>
      <c r="K1040" s="1135"/>
    </row>
    <row r="1041" spans="1:11" ht="15" customHeight="1" x14ac:dyDescent="0.2">
      <c r="A1041" s="1135" t="s">
        <v>180</v>
      </c>
      <c r="B1041" s="1135"/>
      <c r="C1041" s="1135"/>
      <c r="D1041" s="1135"/>
      <c r="E1041" s="1135"/>
      <c r="F1041" s="1135"/>
      <c r="G1041" s="1135"/>
      <c r="H1041" s="1135"/>
      <c r="I1041" s="1135"/>
      <c r="J1041" s="1135"/>
      <c r="K1041" s="1135"/>
    </row>
    <row r="1042" spans="1:11" ht="15" customHeight="1" x14ac:dyDescent="0.2">
      <c r="A1042" s="1135" t="s">
        <v>128</v>
      </c>
      <c r="B1042" s="1135"/>
      <c r="C1042" s="1135"/>
      <c r="D1042" s="1135"/>
      <c r="E1042" s="1135"/>
      <c r="F1042" s="1135"/>
      <c r="G1042" s="1135"/>
      <c r="H1042" s="1135"/>
      <c r="I1042" s="1135"/>
      <c r="J1042" s="1135"/>
      <c r="K1042" s="1135"/>
    </row>
    <row r="1043" spans="1:11" ht="15" customHeight="1" x14ac:dyDescent="0.2">
      <c r="A1043" s="1135" t="s">
        <v>129</v>
      </c>
      <c r="B1043" s="1135"/>
      <c r="C1043" s="1135"/>
      <c r="D1043" s="1135"/>
      <c r="E1043" s="1135"/>
      <c r="F1043" s="1135"/>
      <c r="G1043" s="1135"/>
      <c r="H1043" s="1135"/>
      <c r="I1043" s="1135"/>
      <c r="J1043" s="1135"/>
      <c r="K1043" s="1135"/>
    </row>
    <row r="1044" spans="1:11" ht="15" customHeight="1" x14ac:dyDescent="0.2">
      <c r="A1044" s="1135" t="s">
        <v>181</v>
      </c>
      <c r="B1044" s="1135"/>
      <c r="C1044" s="1135"/>
      <c r="D1044" s="1135"/>
      <c r="E1044" s="1135"/>
      <c r="F1044" s="1135"/>
      <c r="G1044" s="1135"/>
      <c r="H1044" s="1135"/>
      <c r="I1044" s="1135"/>
      <c r="J1044" s="1135"/>
      <c r="K1044" s="1135"/>
    </row>
    <row r="1045" spans="1:11" ht="15" customHeight="1" x14ac:dyDescent="0.2">
      <c r="A1045" s="1135" t="s">
        <v>130</v>
      </c>
      <c r="B1045" s="1135"/>
      <c r="C1045" s="1135"/>
      <c r="D1045" s="1135"/>
      <c r="E1045" s="1135"/>
      <c r="F1045" s="1135"/>
      <c r="G1045" s="1135"/>
      <c r="H1045" s="1135"/>
      <c r="I1045" s="1135"/>
      <c r="J1045" s="1135"/>
      <c r="K1045" s="1135"/>
    </row>
    <row r="1046" spans="1:11" ht="15" customHeight="1" x14ac:dyDescent="0.2">
      <c r="A1046" s="1135" t="s">
        <v>131</v>
      </c>
      <c r="B1046" s="1135"/>
      <c r="C1046" s="1135"/>
      <c r="D1046" s="1135"/>
      <c r="E1046" s="1135"/>
      <c r="F1046" s="1135"/>
      <c r="G1046" s="1135"/>
      <c r="H1046" s="1135"/>
      <c r="I1046" s="1135"/>
      <c r="J1046" s="1135"/>
      <c r="K1046" s="1135"/>
    </row>
    <row r="1047" spans="1:11" ht="15" customHeight="1" x14ac:dyDescent="0.2">
      <c r="E1047" s="362"/>
      <c r="F1047" s="314"/>
      <c r="G1047" s="314"/>
      <c r="H1047" s="314"/>
      <c r="I1047" s="314"/>
      <c r="K1047" s="182"/>
    </row>
    <row r="1048" spans="1:11" ht="15" customHeight="1" x14ac:dyDescent="0.2">
      <c r="F1048" s="314"/>
      <c r="G1048" s="314"/>
      <c r="H1048" s="314"/>
      <c r="I1048" s="314"/>
      <c r="K1048" s="182"/>
    </row>
    <row r="1049" spans="1:11" ht="15" customHeight="1" x14ac:dyDescent="0.2">
      <c r="A1049" s="180"/>
      <c r="F1049" s="356"/>
      <c r="G1049" s="356"/>
      <c r="H1049" s="356"/>
      <c r="I1049" s="356"/>
      <c r="K1049" s="182"/>
    </row>
    <row r="1050" spans="1:11" ht="15" customHeight="1" x14ac:dyDescent="0.2">
      <c r="A1050" s="180"/>
      <c r="F1050" s="356"/>
      <c r="G1050" s="356"/>
      <c r="H1050" s="356"/>
      <c r="I1050" s="356"/>
      <c r="K1050" s="182"/>
    </row>
    <row r="1051" spans="1:11" ht="15" customHeight="1" x14ac:dyDescent="0.2">
      <c r="A1051" s="180"/>
      <c r="F1051" s="356"/>
      <c r="G1051" s="356"/>
      <c r="H1051" s="356"/>
      <c r="I1051" s="356"/>
      <c r="K1051" s="182"/>
    </row>
    <row r="1052" spans="1:11" ht="15" customHeight="1" x14ac:dyDescent="0.2">
      <c r="A1052" s="180"/>
      <c r="F1052" s="356"/>
      <c r="G1052" s="356"/>
      <c r="H1052" s="356"/>
      <c r="I1052" s="356"/>
      <c r="K1052" s="182"/>
    </row>
    <row r="1053" spans="1:11" ht="15" customHeight="1" x14ac:dyDescent="0.2">
      <c r="F1053" s="314"/>
      <c r="G1053" s="314"/>
      <c r="H1053" s="314"/>
      <c r="I1053" s="314"/>
      <c r="K1053" s="182"/>
    </row>
    <row r="1054" spans="1:11" ht="15" customHeight="1" x14ac:dyDescent="0.2">
      <c r="A1054" s="180"/>
      <c r="F1054" s="314"/>
      <c r="G1054" s="314"/>
      <c r="H1054" s="314"/>
      <c r="I1054" s="314"/>
      <c r="K1054" s="182"/>
    </row>
    <row r="1055" spans="1:11" ht="15" customHeight="1" x14ac:dyDescent="0.2">
      <c r="E1055" s="362"/>
      <c r="F1055" s="314"/>
      <c r="G1055" s="314"/>
      <c r="H1055" s="314"/>
      <c r="I1055" s="314"/>
      <c r="K1055" s="182"/>
    </row>
    <row r="1056" spans="1:11" ht="15" customHeight="1" x14ac:dyDescent="0.2">
      <c r="E1056" s="362"/>
      <c r="F1056" s="314"/>
      <c r="G1056" s="314"/>
      <c r="H1056" s="314"/>
      <c r="I1056" s="314"/>
      <c r="K1056" s="182"/>
    </row>
    <row r="1057" spans="1:11" ht="15" customHeight="1" x14ac:dyDescent="0.2">
      <c r="F1057" s="314"/>
      <c r="G1057" s="314"/>
      <c r="H1057" s="314"/>
      <c r="I1057" s="314"/>
      <c r="K1057" s="182"/>
    </row>
    <row r="1058" spans="1:11" ht="15" customHeight="1" x14ac:dyDescent="0.2">
      <c r="A1058" s="180"/>
      <c r="F1058" s="356"/>
      <c r="G1058" s="356"/>
      <c r="H1058" s="356"/>
      <c r="I1058" s="356"/>
      <c r="K1058" s="182"/>
    </row>
    <row r="1059" spans="1:11" ht="15" customHeight="1" x14ac:dyDescent="0.2">
      <c r="F1059" s="314"/>
      <c r="G1059" s="314"/>
      <c r="H1059" s="314"/>
      <c r="I1059" s="314"/>
      <c r="K1059" s="182"/>
    </row>
    <row r="1060" spans="1:11" ht="15" customHeight="1" x14ac:dyDescent="0.2">
      <c r="A1060" s="180"/>
      <c r="F1060" s="314"/>
      <c r="G1060" s="314"/>
      <c r="H1060" s="314"/>
      <c r="I1060" s="314"/>
      <c r="K1060" s="182"/>
    </row>
    <row r="1061" spans="1:11" ht="15" customHeight="1" x14ac:dyDescent="0.2">
      <c r="E1061" s="362"/>
      <c r="F1061" s="314"/>
      <c r="G1061" s="314"/>
      <c r="H1061" s="314"/>
      <c r="I1061" s="314"/>
      <c r="K1061" s="182"/>
    </row>
    <row r="1062" spans="1:11" ht="15" customHeight="1" x14ac:dyDescent="0.2">
      <c r="A1062" s="180"/>
      <c r="B1062" s="180"/>
      <c r="C1062" s="364"/>
      <c r="D1062" s="364"/>
      <c r="E1062" s="322"/>
      <c r="F1062" s="356"/>
      <c r="G1062" s="356"/>
      <c r="H1062" s="356"/>
      <c r="I1062" s="356"/>
      <c r="K1062" s="182"/>
    </row>
    <row r="1063" spans="1:11" ht="15" customHeight="1" x14ac:dyDescent="0.2">
      <c r="F1063" s="314"/>
      <c r="G1063" s="314"/>
      <c r="H1063" s="314"/>
      <c r="I1063" s="314"/>
      <c r="K1063" s="182"/>
    </row>
    <row r="1064" spans="1:11" ht="15" customHeight="1" x14ac:dyDescent="0.2">
      <c r="F1064" s="314"/>
      <c r="G1064" s="314"/>
      <c r="H1064" s="314"/>
      <c r="I1064" s="314"/>
      <c r="K1064" s="182"/>
    </row>
    <row r="1065" spans="1:11" ht="15" customHeight="1" x14ac:dyDescent="0.2">
      <c r="A1065" s="180"/>
      <c r="F1065" s="356"/>
      <c r="G1065" s="356"/>
      <c r="H1065" s="356"/>
      <c r="I1065" s="356"/>
      <c r="K1065" s="182"/>
    </row>
    <row r="1066" spans="1:11" ht="15" customHeight="1" x14ac:dyDescent="0.2">
      <c r="K1066" s="182"/>
    </row>
    <row r="1067" spans="1:11" ht="15" customHeight="1" x14ac:dyDescent="0.2">
      <c r="A1067" s="180"/>
      <c r="B1067" s="180"/>
      <c r="K1067" s="182"/>
    </row>
    <row r="1068" spans="1:11" ht="15" customHeight="1" x14ac:dyDescent="0.2">
      <c r="A1068" s="180"/>
      <c r="B1068" s="180"/>
      <c r="K1068" s="182"/>
    </row>
    <row r="1069" spans="1:11" ht="15" customHeight="1" x14ac:dyDescent="0.2">
      <c r="A1069" s="180"/>
      <c r="B1069" s="180"/>
      <c r="K1069" s="182"/>
    </row>
    <row r="1070" spans="1:11" ht="15" customHeight="1" x14ac:dyDescent="0.2">
      <c r="A1070" s="180"/>
      <c r="B1070" s="180"/>
      <c r="K1070" s="182"/>
    </row>
    <row r="1071" spans="1:11" ht="15" customHeight="1" x14ac:dyDescent="0.2">
      <c r="A1071" s="180"/>
      <c r="B1071" s="180"/>
      <c r="K1071" s="182"/>
    </row>
    <row r="1072" spans="1:11" ht="15" customHeight="1" x14ac:dyDescent="0.2">
      <c r="K1072" s="182"/>
    </row>
    <row r="1073" spans="1:11" ht="15" customHeight="1" x14ac:dyDescent="0.2">
      <c r="K1073" s="182"/>
    </row>
    <row r="1074" spans="1:11" ht="15" customHeight="1" x14ac:dyDescent="0.2">
      <c r="C1074" s="364"/>
      <c r="D1074" s="364"/>
      <c r="K1074" s="182"/>
    </row>
    <row r="1075" spans="1:11" ht="15" customHeight="1" x14ac:dyDescent="0.2">
      <c r="A1075" s="180"/>
      <c r="B1075" s="180"/>
      <c r="K1075" s="182"/>
    </row>
    <row r="1076" spans="1:11" ht="15" customHeight="1" x14ac:dyDescent="0.2">
      <c r="E1076" s="362"/>
      <c r="F1076" s="314"/>
      <c r="G1076" s="314"/>
      <c r="H1076" s="314"/>
      <c r="I1076" s="314"/>
      <c r="K1076" s="182"/>
    </row>
    <row r="1077" spans="1:11" ht="15" customHeight="1" x14ac:dyDescent="0.2">
      <c r="E1077" s="362"/>
      <c r="F1077" s="314"/>
      <c r="G1077" s="314"/>
      <c r="H1077" s="314"/>
      <c r="I1077" s="314"/>
      <c r="K1077" s="182"/>
    </row>
    <row r="1078" spans="1:11" ht="15" customHeight="1" x14ac:dyDescent="0.2">
      <c r="E1078" s="362"/>
      <c r="F1078" s="314"/>
      <c r="G1078" s="314"/>
      <c r="H1078" s="314"/>
      <c r="I1078" s="314"/>
      <c r="K1078" s="182"/>
    </row>
    <row r="1079" spans="1:11" ht="15" customHeight="1" x14ac:dyDescent="0.2">
      <c r="F1079" s="314"/>
      <c r="G1079" s="314"/>
      <c r="H1079" s="314"/>
      <c r="I1079" s="314"/>
      <c r="K1079" s="182"/>
    </row>
    <row r="1080" spans="1:11" ht="15" customHeight="1" x14ac:dyDescent="0.2">
      <c r="E1080" s="362"/>
      <c r="F1080" s="314"/>
      <c r="G1080" s="314"/>
      <c r="H1080" s="314"/>
      <c r="I1080" s="314"/>
      <c r="K1080" s="182"/>
    </row>
    <row r="1081" spans="1:11" ht="15" customHeight="1" x14ac:dyDescent="0.2">
      <c r="F1081" s="314"/>
      <c r="G1081" s="314"/>
      <c r="H1081" s="314"/>
      <c r="I1081" s="314"/>
      <c r="K1081" s="182"/>
    </row>
    <row r="1082" spans="1:11" ht="15" customHeight="1" x14ac:dyDescent="0.2">
      <c r="F1082" s="314"/>
      <c r="G1082" s="314"/>
      <c r="H1082" s="314"/>
      <c r="I1082" s="314"/>
      <c r="K1082" s="182"/>
    </row>
    <row r="1083" spans="1:11" ht="15" customHeight="1" x14ac:dyDescent="0.2">
      <c r="A1083" s="180"/>
      <c r="B1083" s="180"/>
      <c r="C1083" s="364"/>
      <c r="D1083" s="364"/>
      <c r="E1083" s="322"/>
      <c r="F1083" s="356"/>
      <c r="G1083" s="356"/>
      <c r="H1083" s="356"/>
      <c r="I1083" s="356"/>
      <c r="K1083" s="182"/>
    </row>
    <row r="1084" spans="1:11" ht="15" customHeight="1" x14ac:dyDescent="0.2">
      <c r="A1084" s="180"/>
      <c r="B1084" s="180"/>
      <c r="C1084" s="364"/>
      <c r="D1084" s="364"/>
      <c r="E1084" s="322"/>
      <c r="F1084" s="356"/>
      <c r="G1084" s="356"/>
      <c r="H1084" s="356"/>
      <c r="I1084" s="356"/>
      <c r="K1084" s="182"/>
    </row>
    <row r="1085" spans="1:11" ht="15" customHeight="1" x14ac:dyDescent="0.2">
      <c r="A1085" s="180"/>
      <c r="B1085" s="180"/>
      <c r="C1085" s="364"/>
      <c r="D1085" s="364"/>
      <c r="E1085" s="322"/>
      <c r="F1085" s="356"/>
      <c r="G1085" s="356"/>
      <c r="H1085" s="356"/>
      <c r="I1085" s="356"/>
      <c r="K1085" s="182"/>
    </row>
    <row r="1086" spans="1:11" ht="15" customHeight="1" x14ac:dyDescent="0.2">
      <c r="F1086" s="314"/>
      <c r="G1086" s="314"/>
      <c r="H1086" s="314"/>
      <c r="I1086" s="314"/>
      <c r="K1086" s="182"/>
    </row>
    <row r="1087" spans="1:11" ht="15" customHeight="1" x14ac:dyDescent="0.2">
      <c r="A1087" s="180"/>
      <c r="F1087" s="314"/>
      <c r="G1087" s="314"/>
      <c r="H1087" s="314"/>
      <c r="I1087" s="314"/>
      <c r="K1087" s="182"/>
    </row>
    <row r="1088" spans="1:11" ht="15" customHeight="1" x14ac:dyDescent="0.2">
      <c r="F1088" s="314"/>
      <c r="G1088" s="314"/>
      <c r="H1088" s="314"/>
      <c r="I1088" s="356"/>
      <c r="K1088" s="182"/>
    </row>
    <row r="1089" spans="1:11" ht="15" customHeight="1" x14ac:dyDescent="0.2">
      <c r="E1089" s="362"/>
      <c r="F1089" s="314"/>
      <c r="G1089" s="314"/>
      <c r="H1089" s="314"/>
      <c r="I1089" s="314"/>
      <c r="K1089" s="182"/>
    </row>
    <row r="1090" spans="1:11" ht="15" customHeight="1" x14ac:dyDescent="0.2">
      <c r="E1090" s="362"/>
      <c r="F1090" s="314"/>
      <c r="G1090" s="314"/>
      <c r="H1090" s="314"/>
      <c r="I1090" s="314"/>
      <c r="K1090" s="182"/>
    </row>
    <row r="1091" spans="1:11" ht="15" customHeight="1" x14ac:dyDescent="0.2">
      <c r="E1091" s="362"/>
      <c r="F1091" s="314"/>
      <c r="G1091" s="314"/>
      <c r="H1091" s="314"/>
      <c r="I1091" s="314"/>
      <c r="K1091" s="182"/>
    </row>
    <row r="1092" spans="1:11" ht="15" customHeight="1" x14ac:dyDescent="0.2">
      <c r="E1092" s="362"/>
      <c r="F1092" s="314"/>
      <c r="G1092" s="314"/>
      <c r="H1092" s="314"/>
      <c r="I1092" s="314"/>
      <c r="K1092" s="182"/>
    </row>
    <row r="1093" spans="1:11" ht="15" customHeight="1" x14ac:dyDescent="0.2">
      <c r="E1093" s="362"/>
      <c r="F1093" s="314"/>
      <c r="G1093" s="314"/>
      <c r="H1093" s="314"/>
      <c r="I1093" s="314"/>
      <c r="K1093" s="182"/>
    </row>
    <row r="1094" spans="1:11" ht="15" customHeight="1" x14ac:dyDescent="0.2">
      <c r="E1094" s="362"/>
      <c r="F1094" s="314"/>
      <c r="G1094" s="314"/>
      <c r="H1094" s="314"/>
      <c r="I1094" s="314"/>
      <c r="K1094" s="182"/>
    </row>
    <row r="1095" spans="1:11" ht="15" customHeight="1" x14ac:dyDescent="0.2">
      <c r="E1095" s="362"/>
      <c r="F1095" s="314"/>
      <c r="G1095" s="314"/>
      <c r="H1095" s="314"/>
      <c r="I1095" s="314"/>
      <c r="K1095" s="182"/>
    </row>
    <row r="1096" spans="1:11" ht="15" customHeight="1" x14ac:dyDescent="0.2">
      <c r="F1096" s="314"/>
      <c r="G1096" s="314"/>
      <c r="H1096" s="314"/>
      <c r="I1096" s="314"/>
      <c r="K1096" s="182"/>
    </row>
    <row r="1097" spans="1:11" ht="15" customHeight="1" x14ac:dyDescent="0.2">
      <c r="A1097" s="180"/>
      <c r="F1097" s="356"/>
      <c r="G1097" s="356"/>
      <c r="H1097" s="356"/>
      <c r="I1097" s="356"/>
      <c r="K1097" s="182"/>
    </row>
    <row r="1098" spans="1:11" ht="15" customHeight="1" x14ac:dyDescent="0.2">
      <c r="A1098" s="180"/>
      <c r="F1098" s="356"/>
      <c r="G1098" s="356"/>
      <c r="H1098" s="356"/>
      <c r="I1098" s="356"/>
      <c r="K1098" s="182"/>
    </row>
    <row r="1099" spans="1:11" ht="15" customHeight="1" x14ac:dyDescent="0.2">
      <c r="A1099" s="180"/>
      <c r="F1099" s="356"/>
      <c r="G1099" s="356"/>
      <c r="H1099" s="356"/>
      <c r="I1099" s="356"/>
      <c r="K1099" s="182"/>
    </row>
    <row r="1100" spans="1:11" ht="15" customHeight="1" x14ac:dyDescent="0.2">
      <c r="A1100" s="180"/>
      <c r="F1100" s="356"/>
      <c r="G1100" s="356"/>
      <c r="H1100" s="356"/>
      <c r="I1100" s="356"/>
      <c r="K1100" s="182"/>
    </row>
    <row r="1101" spans="1:11" ht="15" customHeight="1" x14ac:dyDescent="0.2">
      <c r="F1101" s="314"/>
      <c r="G1101" s="314"/>
      <c r="H1101" s="314"/>
      <c r="I1101" s="314"/>
      <c r="K1101" s="182"/>
    </row>
    <row r="1102" spans="1:11" ht="15" customHeight="1" x14ac:dyDescent="0.2">
      <c r="A1102" s="180"/>
      <c r="F1102" s="314"/>
      <c r="G1102" s="314"/>
      <c r="H1102" s="314"/>
      <c r="I1102" s="314"/>
      <c r="K1102" s="182"/>
    </row>
    <row r="1103" spans="1:11" ht="15" customHeight="1" x14ac:dyDescent="0.2">
      <c r="F1103" s="314"/>
      <c r="G1103" s="314"/>
      <c r="H1103" s="314"/>
      <c r="I1103" s="314"/>
      <c r="K1103" s="182"/>
    </row>
    <row r="1104" spans="1:11" ht="15" customHeight="1" x14ac:dyDescent="0.2">
      <c r="F1104" s="314"/>
      <c r="G1104" s="314"/>
      <c r="H1104" s="314"/>
      <c r="I1104" s="314"/>
      <c r="K1104" s="182"/>
    </row>
    <row r="1105" spans="1:11" ht="15" customHeight="1" x14ac:dyDescent="0.2">
      <c r="F1105" s="314"/>
      <c r="G1105" s="314"/>
      <c r="H1105" s="314"/>
      <c r="I1105" s="314"/>
      <c r="K1105" s="182"/>
    </row>
    <row r="1106" spans="1:11" ht="15" customHeight="1" x14ac:dyDescent="0.2">
      <c r="A1106" s="180"/>
      <c r="F1106" s="356"/>
      <c r="G1106" s="356"/>
      <c r="H1106" s="356"/>
      <c r="I1106" s="356"/>
      <c r="K1106" s="182"/>
    </row>
    <row r="1107" spans="1:11" ht="15" customHeight="1" x14ac:dyDescent="0.2">
      <c r="A1107" s="180"/>
      <c r="F1107" s="356"/>
      <c r="G1107" s="356"/>
      <c r="H1107" s="356"/>
      <c r="I1107" s="356"/>
      <c r="K1107" s="182"/>
    </row>
    <row r="1108" spans="1:11" ht="15" customHeight="1" x14ac:dyDescent="0.2">
      <c r="A1108" s="180"/>
      <c r="F1108" s="356"/>
      <c r="G1108" s="356"/>
      <c r="H1108" s="356"/>
      <c r="I1108" s="356"/>
      <c r="K1108" s="182"/>
    </row>
    <row r="1109" spans="1:11" ht="15" customHeight="1" x14ac:dyDescent="0.2">
      <c r="A1109" s="180"/>
      <c r="F1109" s="314"/>
      <c r="G1109" s="314"/>
      <c r="H1109" s="314"/>
      <c r="I1109" s="314"/>
      <c r="K1109" s="182"/>
    </row>
    <row r="1110" spans="1:11" ht="15" customHeight="1" x14ac:dyDescent="0.2">
      <c r="A1110" s="180"/>
      <c r="B1110" s="180"/>
      <c r="C1110" s="364"/>
      <c r="D1110" s="364"/>
      <c r="E1110" s="322"/>
      <c r="F1110" s="356"/>
      <c r="G1110" s="356"/>
      <c r="H1110" s="356"/>
      <c r="I1110" s="356"/>
      <c r="K1110" s="182"/>
    </row>
    <row r="1111" spans="1:11" ht="15" customHeight="1" x14ac:dyDescent="0.2">
      <c r="E1111" s="362"/>
      <c r="F1111" s="314"/>
      <c r="G1111" s="314"/>
      <c r="H1111" s="314"/>
      <c r="I1111" s="314"/>
      <c r="K1111" s="182"/>
    </row>
    <row r="1112" spans="1:11" ht="15" customHeight="1" x14ac:dyDescent="0.2">
      <c r="F1112" s="314"/>
      <c r="G1112" s="314"/>
      <c r="H1112" s="314"/>
      <c r="I1112" s="314"/>
      <c r="K1112" s="182"/>
    </row>
    <row r="1113" spans="1:11" ht="15" customHeight="1" x14ac:dyDescent="0.2">
      <c r="F1113" s="314"/>
      <c r="G1113" s="314"/>
      <c r="H1113" s="314"/>
      <c r="I1113" s="314"/>
      <c r="K1113" s="182"/>
    </row>
    <row r="1114" spans="1:11" ht="15" customHeight="1" x14ac:dyDescent="0.2">
      <c r="F1114" s="314"/>
      <c r="G1114" s="314"/>
      <c r="H1114" s="314"/>
      <c r="I1114" s="314"/>
      <c r="K1114" s="182"/>
    </row>
    <row r="1115" spans="1:11" ht="15" customHeight="1" x14ac:dyDescent="0.2">
      <c r="K1115" s="182"/>
    </row>
    <row r="1116" spans="1:11" ht="15" customHeight="1" x14ac:dyDescent="0.2">
      <c r="A1116" s="180"/>
      <c r="F1116" s="365"/>
      <c r="G1116" s="365"/>
      <c r="H1116" s="365"/>
      <c r="I1116" s="365"/>
      <c r="K1116" s="182"/>
    </row>
    <row r="1117" spans="1:11" ht="15" customHeight="1" x14ac:dyDescent="0.2">
      <c r="K1117" s="182"/>
    </row>
    <row r="1118" spans="1:11" ht="15" customHeight="1" x14ac:dyDescent="0.2">
      <c r="K1118" s="182"/>
    </row>
    <row r="1119" spans="1:11" ht="15" customHeight="1" x14ac:dyDescent="0.2">
      <c r="K1119" s="182"/>
    </row>
    <row r="1120" spans="1:11" ht="15" customHeight="1" x14ac:dyDescent="0.2">
      <c r="K1120" s="182"/>
    </row>
    <row r="1121" spans="1:11" ht="15" customHeight="1" x14ac:dyDescent="0.2">
      <c r="K1121" s="182"/>
    </row>
    <row r="1122" spans="1:11" ht="15" customHeight="1" x14ac:dyDescent="0.2">
      <c r="K1122" s="182"/>
    </row>
    <row r="1123" spans="1:11" ht="15" customHeight="1" x14ac:dyDescent="0.2">
      <c r="C1123" s="364"/>
      <c r="D1123" s="364"/>
      <c r="K1123" s="182"/>
    </row>
    <row r="1124" spans="1:11" ht="15" customHeight="1" x14ac:dyDescent="0.2">
      <c r="A1124" s="180"/>
      <c r="B1124" s="180"/>
      <c r="K1124" s="182"/>
    </row>
    <row r="1125" spans="1:11" ht="15" customHeight="1" x14ac:dyDescent="0.2">
      <c r="E1125" s="362"/>
      <c r="F1125" s="314"/>
      <c r="G1125" s="314"/>
      <c r="H1125" s="314"/>
      <c r="I1125" s="314"/>
      <c r="K1125" s="182"/>
    </row>
    <row r="1126" spans="1:11" ht="15" customHeight="1" x14ac:dyDescent="0.2">
      <c r="E1126" s="362"/>
      <c r="F1126" s="314"/>
      <c r="G1126" s="314"/>
      <c r="H1126" s="314"/>
      <c r="I1126" s="314"/>
      <c r="K1126" s="182"/>
    </row>
    <row r="1127" spans="1:11" ht="15" customHeight="1" x14ac:dyDescent="0.2">
      <c r="E1127" s="362"/>
      <c r="F1127" s="314"/>
      <c r="G1127" s="314"/>
      <c r="H1127" s="314"/>
      <c r="I1127" s="314"/>
      <c r="K1127" s="182"/>
    </row>
    <row r="1128" spans="1:11" ht="15" customHeight="1" x14ac:dyDescent="0.2">
      <c r="E1128" s="362"/>
      <c r="F1128" s="314"/>
      <c r="G1128" s="314"/>
      <c r="H1128" s="314"/>
      <c r="I1128" s="314"/>
      <c r="K1128" s="182"/>
    </row>
    <row r="1129" spans="1:11" ht="15" customHeight="1" x14ac:dyDescent="0.2">
      <c r="F1129" s="314"/>
      <c r="G1129" s="314"/>
      <c r="H1129" s="314"/>
      <c r="I1129" s="314"/>
      <c r="K1129" s="182"/>
    </row>
    <row r="1130" spans="1:11" ht="15" customHeight="1" x14ac:dyDescent="0.2">
      <c r="F1130" s="314"/>
      <c r="G1130" s="314"/>
      <c r="H1130" s="314"/>
      <c r="I1130" s="314"/>
      <c r="K1130" s="182"/>
    </row>
    <row r="1131" spans="1:11" ht="15" customHeight="1" x14ac:dyDescent="0.2">
      <c r="A1131" s="180"/>
      <c r="B1131" s="180"/>
      <c r="C1131" s="364"/>
      <c r="D1131" s="364"/>
      <c r="E1131" s="322"/>
      <c r="F1131" s="356"/>
      <c r="G1131" s="356"/>
      <c r="H1131" s="356"/>
      <c r="I1131" s="356"/>
      <c r="K1131" s="182"/>
    </row>
    <row r="1132" spans="1:11" ht="15" customHeight="1" x14ac:dyDescent="0.2">
      <c r="A1132" s="180"/>
      <c r="B1132" s="180"/>
      <c r="C1132" s="364"/>
      <c r="D1132" s="364"/>
      <c r="E1132" s="322"/>
      <c r="F1132" s="356"/>
      <c r="G1132" s="356"/>
      <c r="H1132" s="356"/>
      <c r="I1132" s="356"/>
      <c r="K1132" s="182"/>
    </row>
    <row r="1133" spans="1:11" ht="15" customHeight="1" x14ac:dyDescent="0.2">
      <c r="F1133" s="314"/>
      <c r="G1133" s="314"/>
      <c r="H1133" s="314"/>
      <c r="I1133" s="314"/>
      <c r="K1133" s="182"/>
    </row>
    <row r="1134" spans="1:11" ht="15" customHeight="1" x14ac:dyDescent="0.2">
      <c r="A1134" s="180"/>
      <c r="F1134" s="314"/>
      <c r="G1134" s="314"/>
      <c r="H1134" s="314"/>
      <c r="I1134" s="314"/>
      <c r="K1134" s="182"/>
    </row>
    <row r="1135" spans="1:11" ht="15" customHeight="1" x14ac:dyDescent="0.2">
      <c r="E1135" s="362"/>
      <c r="F1135" s="314"/>
      <c r="G1135" s="314"/>
      <c r="H1135" s="314"/>
      <c r="I1135" s="314"/>
      <c r="K1135" s="182"/>
    </row>
    <row r="1136" spans="1:11" ht="15" customHeight="1" x14ac:dyDescent="0.2">
      <c r="E1136" s="362"/>
      <c r="F1136" s="314"/>
      <c r="G1136" s="314"/>
      <c r="H1136" s="314"/>
      <c r="I1136" s="314"/>
      <c r="K1136" s="182"/>
    </row>
    <row r="1137" spans="1:11" ht="15" customHeight="1" x14ac:dyDescent="0.2">
      <c r="E1137" s="362"/>
      <c r="F1137" s="314"/>
      <c r="G1137" s="314"/>
      <c r="H1137" s="314"/>
      <c r="I1137" s="314"/>
      <c r="K1137" s="182"/>
    </row>
    <row r="1138" spans="1:11" ht="15" customHeight="1" x14ac:dyDescent="0.2">
      <c r="E1138" s="362"/>
      <c r="F1138" s="314"/>
      <c r="G1138" s="314"/>
      <c r="H1138" s="314"/>
      <c r="I1138" s="314"/>
      <c r="K1138" s="182"/>
    </row>
    <row r="1139" spans="1:11" ht="15" customHeight="1" x14ac:dyDescent="0.2">
      <c r="E1139" s="362"/>
      <c r="F1139" s="314"/>
      <c r="G1139" s="314"/>
      <c r="H1139" s="314"/>
      <c r="I1139" s="314"/>
      <c r="K1139" s="182"/>
    </row>
    <row r="1140" spans="1:11" ht="15" customHeight="1" x14ac:dyDescent="0.2">
      <c r="E1140" s="362"/>
      <c r="F1140" s="314"/>
      <c r="G1140" s="314"/>
      <c r="H1140" s="314"/>
      <c r="I1140" s="314"/>
      <c r="K1140" s="182"/>
    </row>
    <row r="1141" spans="1:11" ht="15" customHeight="1" x14ac:dyDescent="0.2">
      <c r="E1141" s="362"/>
      <c r="F1141" s="314"/>
      <c r="G1141" s="314"/>
      <c r="H1141" s="314"/>
      <c r="I1141" s="314"/>
      <c r="K1141" s="182"/>
    </row>
    <row r="1142" spans="1:11" ht="15" customHeight="1" x14ac:dyDescent="0.2">
      <c r="F1142" s="314"/>
      <c r="G1142" s="314"/>
      <c r="H1142" s="314"/>
      <c r="I1142" s="314"/>
      <c r="K1142" s="182"/>
    </row>
    <row r="1143" spans="1:11" ht="15" customHeight="1" x14ac:dyDescent="0.2">
      <c r="A1143" s="180"/>
      <c r="F1143" s="356"/>
      <c r="G1143" s="356"/>
      <c r="H1143" s="356"/>
      <c r="I1143" s="356"/>
      <c r="K1143" s="182"/>
    </row>
    <row r="1144" spans="1:11" ht="15" customHeight="1" x14ac:dyDescent="0.2">
      <c r="A1144" s="180"/>
      <c r="F1144" s="356"/>
      <c r="G1144" s="356"/>
      <c r="H1144" s="356"/>
      <c r="I1144" s="356"/>
      <c r="K1144" s="182"/>
    </row>
    <row r="1145" spans="1:11" ht="15" customHeight="1" x14ac:dyDescent="0.2">
      <c r="F1145" s="314"/>
      <c r="G1145" s="314"/>
      <c r="H1145" s="314"/>
      <c r="I1145" s="314"/>
      <c r="K1145" s="182"/>
    </row>
    <row r="1146" spans="1:11" ht="15" customHeight="1" x14ac:dyDescent="0.2">
      <c r="A1146" s="180"/>
      <c r="F1146" s="314"/>
      <c r="G1146" s="314"/>
      <c r="H1146" s="314"/>
      <c r="I1146" s="314"/>
      <c r="K1146" s="182"/>
    </row>
    <row r="1147" spans="1:11" ht="15" customHeight="1" x14ac:dyDescent="0.2">
      <c r="F1147" s="314"/>
      <c r="G1147" s="314"/>
      <c r="H1147" s="314"/>
      <c r="I1147" s="314"/>
      <c r="K1147" s="182"/>
    </row>
    <row r="1148" spans="1:11" ht="15" customHeight="1" x14ac:dyDescent="0.2">
      <c r="F1148" s="314"/>
      <c r="G1148" s="314"/>
      <c r="H1148" s="314"/>
      <c r="I1148" s="314"/>
      <c r="K1148" s="182"/>
    </row>
    <row r="1149" spans="1:11" ht="15" customHeight="1" x14ac:dyDescent="0.2">
      <c r="F1149" s="314"/>
      <c r="G1149" s="314"/>
      <c r="H1149" s="314"/>
      <c r="I1149" s="314"/>
      <c r="K1149" s="182"/>
    </row>
    <row r="1150" spans="1:11" ht="15" customHeight="1" x14ac:dyDescent="0.2">
      <c r="A1150" s="180"/>
      <c r="F1150" s="356"/>
      <c r="G1150" s="356"/>
      <c r="H1150" s="356"/>
      <c r="I1150" s="356"/>
      <c r="K1150" s="182"/>
    </row>
    <row r="1151" spans="1:11" ht="15" customHeight="1" x14ac:dyDescent="0.2">
      <c r="F1151" s="314"/>
      <c r="G1151" s="314"/>
      <c r="H1151" s="314"/>
      <c r="I1151" s="314"/>
      <c r="K1151" s="182"/>
    </row>
    <row r="1152" spans="1:11" ht="15" customHeight="1" x14ac:dyDescent="0.2">
      <c r="A1152" s="180"/>
      <c r="F1152" s="314"/>
      <c r="G1152" s="314"/>
      <c r="H1152" s="314"/>
      <c r="I1152" s="314"/>
      <c r="K1152" s="182"/>
    </row>
    <row r="1153" spans="1:11" ht="15" customHeight="1" x14ac:dyDescent="0.2">
      <c r="F1153" s="314"/>
      <c r="G1153" s="314"/>
      <c r="H1153" s="314"/>
      <c r="I1153" s="314"/>
      <c r="K1153" s="182"/>
    </row>
    <row r="1154" spans="1:11" ht="15" customHeight="1" x14ac:dyDescent="0.2">
      <c r="A1154" s="180"/>
      <c r="B1154" s="180"/>
      <c r="C1154" s="364"/>
      <c r="D1154" s="364"/>
      <c r="E1154" s="322"/>
      <c r="F1154" s="356"/>
      <c r="G1154" s="356"/>
      <c r="H1154" s="356"/>
      <c r="I1154" s="356"/>
      <c r="K1154" s="182"/>
    </row>
    <row r="1155" spans="1:11" ht="15" customHeight="1" x14ac:dyDescent="0.2">
      <c r="E1155" s="362"/>
      <c r="K1155" s="182"/>
    </row>
    <row r="1156" spans="1:11" ht="15" customHeight="1" x14ac:dyDescent="0.2">
      <c r="E1156" s="362"/>
      <c r="K1156" s="182"/>
    </row>
    <row r="1157" spans="1:11" ht="15" customHeight="1" x14ac:dyDescent="0.2">
      <c r="K1157" s="182"/>
    </row>
    <row r="1158" spans="1:11" ht="15" customHeight="1" x14ac:dyDescent="0.2">
      <c r="K1158" s="182"/>
    </row>
    <row r="1159" spans="1:11" ht="15" customHeight="1" x14ac:dyDescent="0.2">
      <c r="K1159" s="182"/>
    </row>
    <row r="1160" spans="1:11" ht="15" customHeight="1" x14ac:dyDescent="0.2">
      <c r="A1160" s="180"/>
      <c r="F1160" s="365"/>
      <c r="G1160" s="365"/>
      <c r="H1160" s="365"/>
      <c r="I1160" s="365"/>
      <c r="K1160" s="182"/>
    </row>
    <row r="1161" spans="1:11" ht="15" customHeight="1" x14ac:dyDescent="0.2">
      <c r="K1161" s="182"/>
    </row>
    <row r="1162" spans="1:11" ht="15" customHeight="1" x14ac:dyDescent="0.2">
      <c r="K1162" s="182"/>
    </row>
    <row r="1163" spans="1:11" ht="15" customHeight="1" x14ac:dyDescent="0.2">
      <c r="K1163" s="182"/>
    </row>
    <row r="1164" spans="1:11" ht="15" customHeight="1" x14ac:dyDescent="0.2">
      <c r="K1164" s="182"/>
    </row>
    <row r="1165" spans="1:11" ht="15" customHeight="1" x14ac:dyDescent="0.2">
      <c r="K1165" s="182"/>
    </row>
    <row r="1166" spans="1:11" ht="15" customHeight="1" x14ac:dyDescent="0.2">
      <c r="K1166" s="182"/>
    </row>
    <row r="1167" spans="1:11" ht="15" customHeight="1" x14ac:dyDescent="0.2">
      <c r="K1167" s="182"/>
    </row>
    <row r="1168" spans="1:11" ht="15" customHeight="1" x14ac:dyDescent="0.2">
      <c r="K1168" s="182"/>
    </row>
    <row r="1169" spans="1:11" ht="15" customHeight="1" x14ac:dyDescent="0.2">
      <c r="K1169" s="182"/>
    </row>
    <row r="1170" spans="1:11" ht="15" customHeight="1" x14ac:dyDescent="0.2">
      <c r="A1170" s="180"/>
      <c r="B1170" s="180"/>
      <c r="K1170" s="182"/>
    </row>
    <row r="1171" spans="1:11" ht="15" customHeight="1" x14ac:dyDescent="0.2">
      <c r="K1171" s="182"/>
    </row>
    <row r="1172" spans="1:11" ht="15" customHeight="1" x14ac:dyDescent="0.2">
      <c r="K1172" s="182"/>
    </row>
    <row r="1173" spans="1:11" ht="15" customHeight="1" x14ac:dyDescent="0.2">
      <c r="A1173" s="180"/>
      <c r="B1173" s="180"/>
      <c r="C1173" s="364"/>
      <c r="D1173" s="364"/>
      <c r="E1173" s="322"/>
      <c r="F1173" s="365"/>
      <c r="G1173" s="365"/>
      <c r="H1173" s="365"/>
      <c r="I1173" s="365"/>
      <c r="K1173" s="182"/>
    </row>
    <row r="1174" spans="1:11" ht="15" customHeight="1" x14ac:dyDescent="0.2">
      <c r="K1174" s="182"/>
    </row>
    <row r="1175" spans="1:11" ht="15" customHeight="1" x14ac:dyDescent="0.2">
      <c r="A1175" s="180"/>
      <c r="B1175" s="180"/>
      <c r="C1175" s="364"/>
      <c r="D1175" s="364"/>
      <c r="E1175" s="322"/>
      <c r="F1175" s="365"/>
      <c r="G1175" s="365"/>
      <c r="H1175" s="365"/>
      <c r="K1175" s="182"/>
    </row>
    <row r="1176" spans="1:11" ht="15" customHeight="1" x14ac:dyDescent="0.2">
      <c r="A1176" s="180"/>
      <c r="B1176" s="180"/>
      <c r="C1176" s="364"/>
      <c r="D1176" s="364"/>
      <c r="E1176" s="322"/>
      <c r="F1176" s="365"/>
      <c r="G1176" s="365"/>
      <c r="H1176" s="365"/>
      <c r="K1176" s="182"/>
    </row>
    <row r="1177" spans="1:11" ht="15" customHeight="1" x14ac:dyDescent="0.2">
      <c r="A1177" s="180"/>
      <c r="B1177" s="180"/>
      <c r="C1177" s="364"/>
      <c r="D1177" s="364"/>
      <c r="E1177" s="322"/>
      <c r="F1177" s="365"/>
      <c r="G1177" s="365"/>
      <c r="H1177" s="365"/>
      <c r="K1177" s="182"/>
    </row>
    <row r="1178" spans="1:11" ht="15" customHeight="1" x14ac:dyDescent="0.2">
      <c r="A1178" s="180"/>
      <c r="B1178" s="180"/>
      <c r="C1178" s="364"/>
      <c r="D1178" s="364"/>
      <c r="E1178" s="322"/>
      <c r="F1178" s="365"/>
      <c r="G1178" s="365"/>
      <c r="H1178" s="365"/>
      <c r="K1178" s="182"/>
    </row>
    <row r="1179" spans="1:11" ht="15" customHeight="1" x14ac:dyDescent="0.2">
      <c r="A1179" s="180"/>
      <c r="B1179" s="180"/>
      <c r="C1179" s="364"/>
      <c r="D1179" s="364"/>
      <c r="E1179" s="322"/>
      <c r="F1179" s="365"/>
      <c r="G1179" s="365"/>
      <c r="H1179" s="365"/>
      <c r="K1179" s="182"/>
    </row>
    <row r="1180" spans="1:11" ht="15" customHeight="1" x14ac:dyDescent="0.2">
      <c r="A1180" s="180"/>
      <c r="B1180" s="180"/>
      <c r="C1180" s="364"/>
      <c r="D1180" s="364"/>
      <c r="E1180" s="322"/>
      <c r="F1180" s="365"/>
      <c r="G1180" s="365"/>
      <c r="H1180" s="365"/>
      <c r="K1180" s="182"/>
    </row>
    <row r="1181" spans="1:11" ht="15" customHeight="1" x14ac:dyDescent="0.2">
      <c r="A1181" s="1046"/>
      <c r="B1181" s="366"/>
      <c r="C1181" s="367"/>
      <c r="D1181" s="367"/>
      <c r="E1181" s="368"/>
      <c r="F1181" s="369"/>
      <c r="G1181" s="369"/>
      <c r="H1181" s="369"/>
      <c r="K1181" s="182"/>
    </row>
    <row r="1182" spans="1:11" ht="15" customHeight="1" x14ac:dyDescent="0.2">
      <c r="A1182" s="1046"/>
      <c r="B1182" s="366"/>
      <c r="C1182" s="367"/>
      <c r="D1182" s="367"/>
      <c r="E1182" s="368"/>
      <c r="F1182" s="369"/>
      <c r="G1182" s="369"/>
      <c r="H1182" s="370"/>
      <c r="K1182" s="182"/>
    </row>
    <row r="1183" spans="1:11" ht="15" customHeight="1" x14ac:dyDescent="0.2">
      <c r="A1183" s="178"/>
      <c r="B1183" s="178"/>
      <c r="C1183" s="371"/>
      <c r="D1183" s="371"/>
      <c r="E1183" s="372"/>
      <c r="F1183" s="373"/>
      <c r="G1183" s="373"/>
      <c r="H1183" s="373"/>
      <c r="I1183" s="373"/>
      <c r="K1183" s="182"/>
    </row>
    <row r="1184" spans="1:11" ht="15" customHeight="1" x14ac:dyDescent="0.2">
      <c r="A1184" s="180"/>
      <c r="B1184" s="180"/>
      <c r="C1184" s="364"/>
      <c r="D1184" s="364"/>
      <c r="E1184" s="322"/>
      <c r="F1184" s="365"/>
      <c r="G1184" s="365"/>
      <c r="H1184" s="365"/>
      <c r="I1184" s="365"/>
      <c r="K1184" s="182"/>
    </row>
    <row r="1185" spans="1:11" ht="15" customHeight="1" x14ac:dyDescent="0.2">
      <c r="A1185" s="180"/>
      <c r="B1185" s="180"/>
      <c r="C1185" s="364"/>
      <c r="D1185" s="364"/>
      <c r="E1185" s="322"/>
      <c r="F1185" s="365"/>
      <c r="G1185" s="365"/>
      <c r="H1185" s="365"/>
      <c r="I1185" s="365"/>
      <c r="K1185" s="182"/>
    </row>
    <row r="1186" spans="1:11" ht="15" customHeight="1" x14ac:dyDescent="0.2">
      <c r="A1186" s="180"/>
      <c r="B1186" s="180"/>
      <c r="C1186" s="364"/>
      <c r="D1186" s="364"/>
      <c r="E1186" s="374"/>
      <c r="F1186" s="356"/>
      <c r="G1186" s="356"/>
      <c r="H1186" s="356"/>
      <c r="I1186" s="356"/>
      <c r="K1186" s="182"/>
    </row>
    <row r="1187" spans="1:11" ht="15" customHeight="1" x14ac:dyDescent="0.2">
      <c r="A1187" s="180"/>
      <c r="B1187" s="180"/>
      <c r="C1187" s="364"/>
      <c r="D1187" s="364"/>
      <c r="E1187" s="322"/>
      <c r="F1187" s="375"/>
      <c r="G1187" s="375"/>
      <c r="H1187" s="375"/>
      <c r="K1187" s="182"/>
    </row>
    <row r="1188" spans="1:11" ht="15" customHeight="1" x14ac:dyDescent="0.2">
      <c r="A1188" s="180"/>
      <c r="B1188" s="180"/>
      <c r="C1188" s="364"/>
      <c r="D1188" s="364"/>
      <c r="E1188" s="376"/>
      <c r="F1188" s="356"/>
      <c r="G1188" s="356"/>
      <c r="H1188" s="356"/>
      <c r="I1188" s="314"/>
      <c r="K1188" s="182"/>
    </row>
    <row r="1189" spans="1:11" ht="15" customHeight="1" x14ac:dyDescent="0.2">
      <c r="E1189" s="362"/>
      <c r="F1189" s="314"/>
      <c r="G1189" s="314"/>
      <c r="H1189" s="314"/>
      <c r="I1189" s="314"/>
      <c r="K1189" s="182"/>
    </row>
    <row r="1190" spans="1:11" ht="15" customHeight="1" x14ac:dyDescent="0.2">
      <c r="E1190" s="362"/>
      <c r="F1190" s="314"/>
      <c r="G1190" s="314"/>
      <c r="H1190" s="314"/>
      <c r="I1190" s="314"/>
      <c r="K1190" s="182"/>
    </row>
    <row r="1191" spans="1:11" ht="15" customHeight="1" x14ac:dyDescent="0.2">
      <c r="E1191" s="362"/>
      <c r="F1191" s="314"/>
      <c r="G1191" s="314"/>
      <c r="H1191" s="314"/>
      <c r="I1191" s="314"/>
      <c r="K1191" s="182"/>
    </row>
    <row r="1192" spans="1:11" ht="15" customHeight="1" x14ac:dyDescent="0.2">
      <c r="E1192" s="362"/>
      <c r="F1192" s="314"/>
      <c r="G1192" s="314"/>
      <c r="H1192" s="314"/>
      <c r="I1192" s="314"/>
      <c r="K1192" s="182"/>
    </row>
    <row r="1193" spans="1:11" ht="15" customHeight="1" x14ac:dyDescent="0.2">
      <c r="E1193" s="362"/>
      <c r="F1193" s="314"/>
      <c r="G1193" s="314"/>
      <c r="H1193" s="314"/>
      <c r="I1193" s="314"/>
      <c r="K1193" s="182"/>
    </row>
    <row r="1194" spans="1:11" ht="15" customHeight="1" x14ac:dyDescent="0.2">
      <c r="E1194" s="362"/>
      <c r="F1194" s="314"/>
      <c r="G1194" s="314"/>
      <c r="H1194" s="314"/>
      <c r="I1194" s="314"/>
      <c r="K1194" s="182"/>
    </row>
    <row r="1195" spans="1:11" ht="15" customHeight="1" x14ac:dyDescent="0.2">
      <c r="A1195" s="180"/>
      <c r="B1195" s="180"/>
      <c r="C1195" s="364"/>
      <c r="D1195" s="364"/>
      <c r="E1195" s="376"/>
      <c r="F1195" s="356"/>
      <c r="G1195" s="356"/>
      <c r="H1195" s="356"/>
      <c r="I1195" s="356"/>
      <c r="K1195" s="182"/>
    </row>
    <row r="1196" spans="1:11" ht="15" customHeight="1" x14ac:dyDescent="0.2">
      <c r="A1196" s="180"/>
      <c r="B1196" s="180"/>
      <c r="C1196" s="364"/>
      <c r="D1196" s="364"/>
      <c r="E1196" s="376"/>
      <c r="F1196" s="356"/>
      <c r="G1196" s="356"/>
      <c r="H1196" s="356"/>
      <c r="I1196" s="356"/>
      <c r="K1196" s="182"/>
    </row>
    <row r="1197" spans="1:11" ht="15" customHeight="1" x14ac:dyDescent="0.2">
      <c r="A1197" s="180"/>
      <c r="B1197" s="180"/>
      <c r="C1197" s="364"/>
      <c r="D1197" s="364"/>
      <c r="E1197" s="376"/>
      <c r="F1197" s="356"/>
      <c r="G1197" s="356"/>
      <c r="H1197" s="356"/>
      <c r="I1197" s="356"/>
      <c r="K1197" s="182"/>
    </row>
    <row r="1198" spans="1:11" ht="15" customHeight="1" x14ac:dyDescent="0.2">
      <c r="A1198" s="180"/>
      <c r="B1198" s="180"/>
      <c r="C1198" s="364"/>
      <c r="D1198" s="364"/>
      <c r="E1198" s="376"/>
      <c r="F1198" s="356"/>
      <c r="G1198" s="356"/>
      <c r="H1198" s="356"/>
      <c r="I1198" s="356"/>
      <c r="K1198" s="182"/>
    </row>
    <row r="1199" spans="1:11" ht="15" customHeight="1" x14ac:dyDescent="0.2">
      <c r="A1199" s="180"/>
      <c r="B1199" s="180"/>
      <c r="C1199" s="364"/>
      <c r="D1199" s="364"/>
      <c r="E1199" s="376"/>
      <c r="F1199" s="356"/>
      <c r="G1199" s="356"/>
      <c r="H1199" s="356"/>
      <c r="I1199" s="356"/>
      <c r="K1199" s="182"/>
    </row>
    <row r="1200" spans="1:11" ht="15" customHeight="1" x14ac:dyDescent="0.2">
      <c r="C1200" s="364"/>
      <c r="D1200" s="364"/>
      <c r="E1200" s="362"/>
      <c r="F1200" s="314"/>
      <c r="G1200" s="314"/>
      <c r="H1200" s="314"/>
      <c r="I1200" s="314"/>
      <c r="K1200" s="182"/>
    </row>
    <row r="1201" spans="1:11" ht="15" customHeight="1" x14ac:dyDescent="0.2">
      <c r="C1201" s="364"/>
      <c r="D1201" s="364"/>
      <c r="E1201" s="362"/>
      <c r="F1201" s="314"/>
      <c r="G1201" s="314"/>
      <c r="H1201" s="314"/>
      <c r="I1201" s="314"/>
      <c r="K1201" s="182"/>
    </row>
    <row r="1202" spans="1:11" ht="15" customHeight="1" x14ac:dyDescent="0.2">
      <c r="C1202" s="364"/>
      <c r="D1202" s="364"/>
      <c r="E1202" s="362"/>
      <c r="F1202" s="314"/>
      <c r="G1202" s="314"/>
      <c r="H1202" s="314"/>
      <c r="I1202" s="314"/>
      <c r="K1202" s="182"/>
    </row>
    <row r="1203" spans="1:11" ht="15" customHeight="1" x14ac:dyDescent="0.2">
      <c r="E1203" s="362"/>
      <c r="F1203" s="314"/>
      <c r="G1203" s="314"/>
      <c r="H1203" s="314"/>
      <c r="I1203" s="314"/>
      <c r="K1203" s="182"/>
    </row>
    <row r="1204" spans="1:11" ht="15" customHeight="1" x14ac:dyDescent="0.2">
      <c r="E1204" s="362"/>
      <c r="F1204" s="314"/>
      <c r="G1204" s="314"/>
      <c r="H1204" s="314"/>
      <c r="I1204" s="314"/>
      <c r="K1204" s="182"/>
    </row>
    <row r="1205" spans="1:11" ht="15" customHeight="1" x14ac:dyDescent="0.2">
      <c r="E1205" s="362"/>
      <c r="F1205" s="314"/>
      <c r="G1205" s="314"/>
      <c r="H1205" s="314"/>
      <c r="I1205" s="314"/>
      <c r="K1205" s="182"/>
    </row>
    <row r="1206" spans="1:11" ht="15" customHeight="1" x14ac:dyDescent="0.2">
      <c r="E1206" s="362"/>
      <c r="F1206" s="314"/>
      <c r="G1206" s="314"/>
      <c r="H1206" s="314"/>
      <c r="I1206" s="314"/>
      <c r="K1206" s="182"/>
    </row>
    <row r="1207" spans="1:11" ht="15" customHeight="1" x14ac:dyDescent="0.2">
      <c r="E1207" s="362"/>
      <c r="F1207" s="314"/>
      <c r="G1207" s="314"/>
      <c r="H1207" s="314"/>
      <c r="I1207" s="314"/>
      <c r="K1207" s="182"/>
    </row>
    <row r="1208" spans="1:11" ht="15" customHeight="1" x14ac:dyDescent="0.2">
      <c r="E1208" s="362"/>
      <c r="F1208" s="314"/>
      <c r="G1208" s="314"/>
      <c r="H1208" s="314"/>
      <c r="I1208" s="314"/>
      <c r="K1208" s="182"/>
    </row>
    <row r="1209" spans="1:11" ht="15" customHeight="1" x14ac:dyDescent="0.2">
      <c r="A1209" s="180"/>
      <c r="B1209" s="180"/>
      <c r="C1209" s="364"/>
      <c r="D1209" s="364"/>
      <c r="E1209" s="376"/>
      <c r="F1209" s="356"/>
      <c r="G1209" s="356"/>
      <c r="H1209" s="356"/>
      <c r="I1209" s="356"/>
      <c r="K1209" s="182"/>
    </row>
    <row r="1210" spans="1:11" ht="15" customHeight="1" x14ac:dyDescent="0.2">
      <c r="A1210" s="180"/>
      <c r="B1210" s="180"/>
      <c r="C1210" s="364"/>
      <c r="D1210" s="364"/>
      <c r="E1210" s="376"/>
      <c r="F1210" s="356"/>
      <c r="G1210" s="356"/>
      <c r="H1210" s="356"/>
      <c r="I1210" s="356"/>
      <c r="K1210" s="182"/>
    </row>
    <row r="1211" spans="1:11" ht="15" customHeight="1" x14ac:dyDescent="0.2">
      <c r="A1211" s="180"/>
      <c r="B1211" s="180"/>
      <c r="C1211" s="364"/>
      <c r="D1211" s="364"/>
      <c r="E1211" s="376"/>
      <c r="F1211" s="356"/>
      <c r="G1211" s="356"/>
      <c r="H1211" s="356"/>
      <c r="I1211" s="356"/>
      <c r="K1211" s="182"/>
    </row>
    <row r="1212" spans="1:11" ht="15" customHeight="1" x14ac:dyDescent="0.2">
      <c r="A1212" s="180"/>
      <c r="B1212" s="180"/>
      <c r="C1212" s="364"/>
      <c r="D1212" s="364"/>
      <c r="E1212" s="376"/>
      <c r="F1212" s="356"/>
      <c r="G1212" s="356"/>
      <c r="H1212" s="356"/>
      <c r="I1212" s="356"/>
      <c r="K1212" s="182"/>
    </row>
    <row r="1213" spans="1:11" ht="15" customHeight="1" x14ac:dyDescent="0.2">
      <c r="A1213" s="180"/>
      <c r="B1213" s="180"/>
      <c r="C1213" s="364"/>
      <c r="D1213" s="364"/>
      <c r="E1213" s="376"/>
      <c r="F1213" s="356"/>
      <c r="G1213" s="356"/>
      <c r="H1213" s="356"/>
      <c r="I1213" s="356"/>
      <c r="K1213" s="182"/>
    </row>
    <row r="1214" spans="1:11" ht="15" customHeight="1" x14ac:dyDescent="0.2">
      <c r="E1214" s="362"/>
      <c r="F1214" s="314"/>
      <c r="G1214" s="314"/>
      <c r="H1214" s="314"/>
      <c r="I1214" s="314"/>
      <c r="K1214" s="182"/>
    </row>
    <row r="1215" spans="1:11" ht="15" customHeight="1" x14ac:dyDescent="0.2">
      <c r="E1215" s="362"/>
      <c r="F1215" s="314"/>
      <c r="G1215" s="314"/>
      <c r="H1215" s="314"/>
      <c r="I1215" s="314"/>
      <c r="K1215" s="182"/>
    </row>
    <row r="1216" spans="1:11" ht="15" customHeight="1" x14ac:dyDescent="0.2">
      <c r="E1216" s="362"/>
      <c r="F1216" s="314"/>
      <c r="G1216" s="314"/>
      <c r="H1216" s="314"/>
      <c r="I1216" s="314"/>
      <c r="K1216" s="182"/>
    </row>
    <row r="1217" spans="1:11" ht="15" customHeight="1" x14ac:dyDescent="0.2">
      <c r="A1217" s="180"/>
      <c r="B1217" s="180"/>
      <c r="C1217" s="364"/>
      <c r="D1217" s="364"/>
      <c r="E1217" s="376"/>
      <c r="F1217" s="356"/>
      <c r="G1217" s="356"/>
      <c r="H1217" s="356"/>
      <c r="I1217" s="356"/>
      <c r="K1217" s="182"/>
    </row>
    <row r="1218" spans="1:11" ht="15" customHeight="1" x14ac:dyDescent="0.2">
      <c r="A1218" s="180"/>
      <c r="B1218" s="180"/>
      <c r="C1218" s="364"/>
      <c r="D1218" s="364"/>
      <c r="E1218" s="376"/>
      <c r="F1218" s="356"/>
      <c r="G1218" s="356"/>
      <c r="H1218" s="356"/>
      <c r="I1218" s="356"/>
      <c r="K1218" s="182"/>
    </row>
    <row r="1219" spans="1:11" ht="15" customHeight="1" x14ac:dyDescent="0.2">
      <c r="A1219" s="180"/>
      <c r="E1219" s="362"/>
      <c r="F1219" s="356"/>
      <c r="G1219" s="356"/>
      <c r="H1219" s="356"/>
      <c r="I1219" s="356"/>
      <c r="K1219" s="182"/>
    </row>
    <row r="1220" spans="1:11" ht="15" customHeight="1" x14ac:dyDescent="0.2">
      <c r="A1220" s="180"/>
      <c r="E1220" s="362"/>
      <c r="F1220" s="356"/>
      <c r="G1220" s="356"/>
      <c r="H1220" s="356"/>
      <c r="I1220" s="356"/>
      <c r="K1220" s="182"/>
    </row>
    <row r="1221" spans="1:11" ht="15" customHeight="1" x14ac:dyDescent="0.2">
      <c r="A1221" s="180"/>
      <c r="E1221" s="362"/>
      <c r="F1221" s="356"/>
      <c r="G1221" s="356"/>
      <c r="H1221" s="356"/>
      <c r="I1221" s="356"/>
      <c r="K1221" s="182"/>
    </row>
    <row r="1222" spans="1:11" ht="15" customHeight="1" x14ac:dyDescent="0.2">
      <c r="A1222" s="180"/>
      <c r="B1222" s="180"/>
      <c r="C1222" s="364"/>
      <c r="D1222" s="364"/>
      <c r="E1222" s="376"/>
      <c r="F1222" s="356"/>
      <c r="G1222" s="356"/>
      <c r="H1222" s="356"/>
      <c r="I1222" s="314"/>
      <c r="K1222" s="182"/>
    </row>
    <row r="1223" spans="1:11" ht="15" customHeight="1" x14ac:dyDescent="0.2">
      <c r="A1223" s="180"/>
      <c r="B1223" s="180"/>
      <c r="C1223" s="364"/>
      <c r="D1223" s="364"/>
      <c r="E1223" s="376"/>
      <c r="F1223" s="356"/>
      <c r="G1223" s="356"/>
      <c r="H1223" s="356"/>
      <c r="I1223" s="314"/>
      <c r="K1223" s="182"/>
    </row>
    <row r="1224" spans="1:11" ht="15" customHeight="1" x14ac:dyDescent="0.2">
      <c r="A1224" s="180"/>
      <c r="B1224" s="180"/>
      <c r="C1224" s="364"/>
      <c r="D1224" s="364"/>
      <c r="E1224" s="376"/>
      <c r="F1224" s="356"/>
      <c r="G1224" s="356"/>
      <c r="H1224" s="356"/>
      <c r="I1224" s="314"/>
      <c r="K1224" s="182"/>
    </row>
    <row r="1225" spans="1:11" ht="15" customHeight="1" x14ac:dyDescent="0.2">
      <c r="A1225" s="180"/>
      <c r="B1225" s="180"/>
      <c r="C1225" s="364"/>
      <c r="D1225" s="364"/>
      <c r="E1225" s="376"/>
      <c r="F1225" s="356"/>
      <c r="G1225" s="356"/>
      <c r="H1225" s="356"/>
      <c r="I1225" s="314"/>
      <c r="K1225" s="182"/>
    </row>
    <row r="1226" spans="1:11" ht="15" customHeight="1" x14ac:dyDescent="0.2">
      <c r="A1226" s="180"/>
      <c r="B1226" s="180"/>
      <c r="C1226" s="364"/>
      <c r="D1226" s="364"/>
      <c r="E1226" s="376"/>
      <c r="F1226" s="356"/>
      <c r="G1226" s="356"/>
      <c r="H1226" s="356"/>
      <c r="I1226" s="314"/>
      <c r="K1226" s="182"/>
    </row>
    <row r="1227" spans="1:11" ht="15" customHeight="1" x14ac:dyDescent="0.2">
      <c r="A1227" s="180"/>
      <c r="B1227" s="180"/>
      <c r="C1227" s="364"/>
      <c r="D1227" s="364"/>
      <c r="E1227" s="376"/>
      <c r="F1227" s="356"/>
      <c r="G1227" s="356"/>
      <c r="H1227" s="356"/>
      <c r="I1227" s="314"/>
      <c r="K1227" s="182"/>
    </row>
    <row r="1228" spans="1:11" ht="15" customHeight="1" x14ac:dyDescent="0.2">
      <c r="E1228" s="362"/>
      <c r="F1228" s="314"/>
      <c r="G1228" s="314"/>
      <c r="H1228" s="314"/>
      <c r="I1228" s="314"/>
      <c r="K1228" s="182"/>
    </row>
    <row r="1229" spans="1:11" ht="15" customHeight="1" x14ac:dyDescent="0.2">
      <c r="E1229" s="362"/>
      <c r="F1229" s="314"/>
      <c r="G1229" s="314"/>
      <c r="H1229" s="314"/>
      <c r="I1229" s="314"/>
      <c r="K1229" s="182"/>
    </row>
    <row r="1230" spans="1:11" ht="15" customHeight="1" x14ac:dyDescent="0.2">
      <c r="E1230" s="362"/>
      <c r="F1230" s="314"/>
      <c r="G1230" s="314"/>
      <c r="H1230" s="314"/>
      <c r="I1230" s="314"/>
      <c r="K1230" s="182"/>
    </row>
    <row r="1231" spans="1:11" ht="15" customHeight="1" x14ac:dyDescent="0.2">
      <c r="E1231" s="362"/>
      <c r="F1231" s="314"/>
      <c r="G1231" s="314"/>
      <c r="H1231" s="314"/>
      <c r="I1231" s="314"/>
      <c r="K1231" s="182"/>
    </row>
    <row r="1232" spans="1:11" ht="15" customHeight="1" x14ac:dyDescent="0.2">
      <c r="E1232" s="362"/>
      <c r="F1232" s="314"/>
      <c r="G1232" s="314"/>
      <c r="H1232" s="314"/>
      <c r="I1232" s="314"/>
      <c r="K1232" s="182"/>
    </row>
    <row r="1233" spans="1:11" ht="15" customHeight="1" x14ac:dyDescent="0.2">
      <c r="E1233" s="362"/>
      <c r="F1233" s="314"/>
      <c r="G1233" s="314"/>
      <c r="H1233" s="314"/>
      <c r="I1233" s="314"/>
      <c r="K1233" s="182"/>
    </row>
    <row r="1234" spans="1:11" ht="15" customHeight="1" x14ac:dyDescent="0.2">
      <c r="A1234" s="180"/>
      <c r="B1234" s="180"/>
      <c r="C1234" s="364"/>
      <c r="D1234" s="364"/>
      <c r="E1234" s="376"/>
      <c r="F1234" s="356"/>
      <c r="G1234" s="356"/>
      <c r="H1234" s="356"/>
      <c r="I1234" s="356"/>
      <c r="K1234" s="182"/>
    </row>
    <row r="1235" spans="1:11" ht="15" customHeight="1" x14ac:dyDescent="0.2">
      <c r="A1235" s="180"/>
      <c r="B1235" s="180"/>
      <c r="C1235" s="364"/>
      <c r="D1235" s="364"/>
      <c r="E1235" s="376"/>
      <c r="F1235" s="356"/>
      <c r="G1235" s="356"/>
      <c r="H1235" s="356"/>
      <c r="I1235" s="356"/>
      <c r="K1235" s="182"/>
    </row>
    <row r="1236" spans="1:11" ht="15" customHeight="1" x14ac:dyDescent="0.2">
      <c r="A1236" s="180"/>
      <c r="B1236" s="180"/>
      <c r="C1236" s="364"/>
      <c r="D1236" s="364"/>
      <c r="E1236" s="376"/>
      <c r="F1236" s="356"/>
      <c r="G1236" s="356"/>
      <c r="H1236" s="356"/>
      <c r="I1236" s="356"/>
      <c r="K1236" s="182"/>
    </row>
    <row r="1237" spans="1:11" ht="15" customHeight="1" x14ac:dyDescent="0.2">
      <c r="A1237" s="180"/>
      <c r="B1237" s="180"/>
      <c r="C1237" s="364"/>
      <c r="D1237" s="364"/>
      <c r="E1237" s="376"/>
      <c r="F1237" s="356"/>
      <c r="G1237" s="356"/>
      <c r="H1237" s="356"/>
      <c r="I1237" s="356"/>
      <c r="K1237" s="182"/>
    </row>
    <row r="1238" spans="1:11" ht="15" customHeight="1" x14ac:dyDescent="0.2">
      <c r="A1238" s="180"/>
      <c r="B1238" s="180"/>
      <c r="C1238" s="364"/>
      <c r="D1238" s="364"/>
      <c r="E1238" s="376"/>
      <c r="F1238" s="356"/>
      <c r="G1238" s="356"/>
      <c r="H1238" s="356"/>
      <c r="I1238" s="314"/>
      <c r="K1238" s="182"/>
    </row>
    <row r="1239" spans="1:11" ht="15" customHeight="1" x14ac:dyDescent="0.2">
      <c r="E1239" s="362"/>
      <c r="F1239" s="314"/>
      <c r="G1239" s="314"/>
      <c r="H1239" s="314"/>
      <c r="I1239" s="314"/>
      <c r="K1239" s="182"/>
    </row>
    <row r="1240" spans="1:11" ht="15" customHeight="1" x14ac:dyDescent="0.2">
      <c r="E1240" s="362"/>
      <c r="F1240" s="314"/>
      <c r="G1240" s="314"/>
      <c r="H1240" s="314"/>
      <c r="I1240" s="314"/>
      <c r="K1240" s="182"/>
    </row>
    <row r="1241" spans="1:11" ht="15" customHeight="1" x14ac:dyDescent="0.2">
      <c r="E1241" s="362"/>
      <c r="F1241" s="314"/>
      <c r="G1241" s="314"/>
      <c r="H1241" s="314"/>
      <c r="I1241" s="314"/>
      <c r="K1241" s="182"/>
    </row>
    <row r="1242" spans="1:11" ht="15" customHeight="1" x14ac:dyDescent="0.2">
      <c r="E1242" s="362"/>
      <c r="F1242" s="314"/>
      <c r="G1242" s="314"/>
      <c r="H1242" s="314"/>
      <c r="I1242" s="314"/>
      <c r="K1242" s="182"/>
    </row>
    <row r="1243" spans="1:11" ht="15" customHeight="1" x14ac:dyDescent="0.2">
      <c r="E1243" s="362"/>
      <c r="F1243" s="314"/>
      <c r="G1243" s="314"/>
      <c r="H1243" s="314"/>
      <c r="I1243" s="314"/>
      <c r="K1243" s="182"/>
    </row>
    <row r="1244" spans="1:11" ht="15" customHeight="1" x14ac:dyDescent="0.2">
      <c r="E1244" s="362"/>
      <c r="F1244" s="314"/>
      <c r="G1244" s="314"/>
      <c r="H1244" s="314"/>
      <c r="I1244" s="314"/>
      <c r="K1244" s="182"/>
    </row>
    <row r="1245" spans="1:11" ht="15" customHeight="1" x14ac:dyDescent="0.2">
      <c r="E1245" s="362"/>
      <c r="F1245" s="314"/>
      <c r="G1245" s="314"/>
      <c r="H1245" s="314"/>
      <c r="I1245" s="314"/>
      <c r="K1245" s="182"/>
    </row>
    <row r="1246" spans="1:11" ht="15" customHeight="1" x14ac:dyDescent="0.2">
      <c r="E1246" s="362"/>
      <c r="F1246" s="314"/>
      <c r="G1246" s="314"/>
      <c r="H1246" s="314"/>
      <c r="I1246" s="314"/>
      <c r="K1246" s="182"/>
    </row>
    <row r="1247" spans="1:11" ht="15" customHeight="1" x14ac:dyDescent="0.2">
      <c r="E1247" s="362"/>
      <c r="F1247" s="314"/>
      <c r="G1247" s="314"/>
      <c r="H1247" s="314"/>
      <c r="I1247" s="314"/>
      <c r="K1247" s="182"/>
    </row>
    <row r="1248" spans="1:11" ht="15" customHeight="1" x14ac:dyDescent="0.2">
      <c r="A1248" s="180"/>
      <c r="E1248" s="362"/>
      <c r="F1248" s="356"/>
      <c r="G1248" s="356"/>
      <c r="H1248" s="356"/>
      <c r="I1248" s="356"/>
      <c r="K1248" s="182"/>
    </row>
    <row r="1249" spans="1:11" ht="15" customHeight="1" x14ac:dyDescent="0.2">
      <c r="A1249" s="180"/>
      <c r="E1249" s="362"/>
      <c r="F1249" s="356"/>
      <c r="G1249" s="356"/>
      <c r="H1249" s="356"/>
      <c r="I1249" s="356"/>
      <c r="K1249" s="182"/>
    </row>
    <row r="1250" spans="1:11" ht="15" customHeight="1" x14ac:dyDescent="0.2">
      <c r="A1250" s="180"/>
      <c r="E1250" s="362"/>
      <c r="F1250" s="356"/>
      <c r="G1250" s="356"/>
      <c r="H1250" s="356"/>
      <c r="I1250" s="356"/>
      <c r="K1250" s="182"/>
    </row>
    <row r="1251" spans="1:11" ht="15" customHeight="1" x14ac:dyDescent="0.2">
      <c r="A1251" s="180"/>
      <c r="E1251" s="362"/>
      <c r="F1251" s="356"/>
      <c r="G1251" s="356"/>
      <c r="H1251" s="356"/>
      <c r="I1251" s="356"/>
      <c r="K1251" s="182"/>
    </row>
    <row r="1252" spans="1:11" ht="15" customHeight="1" x14ac:dyDescent="0.2">
      <c r="A1252" s="180"/>
      <c r="B1252" s="180"/>
      <c r="C1252" s="364"/>
      <c r="D1252" s="364"/>
      <c r="E1252" s="376"/>
      <c r="F1252" s="356"/>
      <c r="G1252" s="356"/>
      <c r="H1252" s="356"/>
      <c r="I1252" s="314"/>
      <c r="K1252" s="182"/>
    </row>
    <row r="1253" spans="1:11" ht="15" customHeight="1" x14ac:dyDescent="0.2">
      <c r="E1253" s="362"/>
      <c r="F1253" s="314"/>
      <c r="G1253" s="314"/>
      <c r="H1253" s="314"/>
      <c r="I1253" s="314"/>
      <c r="K1253" s="182"/>
    </row>
    <row r="1254" spans="1:11" ht="15" customHeight="1" x14ac:dyDescent="0.2">
      <c r="E1254" s="362"/>
      <c r="F1254" s="314"/>
      <c r="G1254" s="314"/>
      <c r="H1254" s="314"/>
      <c r="I1254" s="314"/>
      <c r="K1254" s="182"/>
    </row>
    <row r="1255" spans="1:11" ht="15" customHeight="1" x14ac:dyDescent="0.2">
      <c r="E1255" s="362"/>
      <c r="F1255" s="314"/>
      <c r="G1255" s="314"/>
      <c r="H1255" s="314"/>
      <c r="I1255" s="314"/>
      <c r="K1255" s="182"/>
    </row>
    <row r="1256" spans="1:11" ht="15" customHeight="1" x14ac:dyDescent="0.2">
      <c r="A1256" s="180"/>
      <c r="E1256" s="362"/>
      <c r="F1256" s="356"/>
      <c r="G1256" s="356"/>
      <c r="H1256" s="356"/>
      <c r="I1256" s="356"/>
      <c r="K1256" s="182"/>
    </row>
    <row r="1257" spans="1:11" ht="15" customHeight="1" x14ac:dyDescent="0.2">
      <c r="A1257" s="180"/>
      <c r="E1257" s="362"/>
      <c r="F1257" s="356"/>
      <c r="G1257" s="356"/>
      <c r="H1257" s="356"/>
      <c r="I1257" s="356"/>
      <c r="K1257" s="182"/>
    </row>
    <row r="1258" spans="1:11" ht="15" customHeight="1" x14ac:dyDescent="0.2">
      <c r="A1258" s="180"/>
      <c r="B1258" s="180"/>
      <c r="C1258" s="364"/>
      <c r="D1258" s="364"/>
      <c r="E1258" s="376"/>
      <c r="F1258" s="356"/>
      <c r="G1258" s="356"/>
      <c r="H1258" s="356"/>
      <c r="I1258" s="314"/>
      <c r="K1258" s="182"/>
    </row>
    <row r="1259" spans="1:11" ht="15" customHeight="1" x14ac:dyDescent="0.2">
      <c r="A1259" s="180"/>
      <c r="E1259" s="362"/>
      <c r="F1259" s="356"/>
      <c r="G1259" s="356"/>
      <c r="H1259" s="356"/>
      <c r="I1259" s="356"/>
      <c r="K1259" s="182"/>
    </row>
    <row r="1260" spans="1:11" ht="15" customHeight="1" x14ac:dyDescent="0.2">
      <c r="A1260" s="180"/>
      <c r="E1260" s="362"/>
      <c r="F1260" s="356"/>
      <c r="G1260" s="356"/>
      <c r="H1260" s="356"/>
      <c r="I1260" s="356"/>
      <c r="K1260" s="182"/>
    </row>
    <row r="1261" spans="1:11" ht="15" customHeight="1" x14ac:dyDescent="0.2">
      <c r="A1261" s="180"/>
      <c r="E1261" s="362"/>
      <c r="F1261" s="314"/>
      <c r="G1261" s="356"/>
      <c r="H1261" s="356"/>
      <c r="I1261" s="314"/>
      <c r="K1261" s="182"/>
    </row>
    <row r="1262" spans="1:11" ht="15" customHeight="1" x14ac:dyDescent="0.2">
      <c r="A1262" s="180"/>
      <c r="B1262" s="180"/>
      <c r="C1262" s="364"/>
      <c r="D1262" s="364"/>
      <c r="E1262" s="376"/>
      <c r="F1262" s="356"/>
      <c r="G1262" s="356"/>
      <c r="H1262" s="356"/>
      <c r="I1262" s="314"/>
      <c r="K1262" s="182"/>
    </row>
    <row r="1263" spans="1:11" ht="15" customHeight="1" x14ac:dyDescent="0.2">
      <c r="A1263" s="180"/>
      <c r="B1263" s="180"/>
      <c r="C1263" s="364"/>
      <c r="D1263" s="364"/>
      <c r="E1263" s="376"/>
      <c r="F1263" s="356"/>
      <c r="G1263" s="356"/>
      <c r="H1263" s="356"/>
      <c r="I1263" s="314"/>
      <c r="K1263" s="182"/>
    </row>
    <row r="1264" spans="1:11" ht="15" customHeight="1" x14ac:dyDescent="0.2">
      <c r="A1264" s="180"/>
      <c r="B1264" s="180"/>
      <c r="C1264" s="364"/>
      <c r="D1264" s="364"/>
      <c r="E1264" s="376"/>
      <c r="F1264" s="356"/>
      <c r="G1264" s="356"/>
      <c r="H1264" s="356"/>
      <c r="I1264" s="314"/>
      <c r="K1264" s="182"/>
    </row>
    <row r="1265" spans="1:11" ht="15" customHeight="1" x14ac:dyDescent="0.2">
      <c r="A1265" s="180"/>
      <c r="B1265" s="180"/>
      <c r="C1265" s="364"/>
      <c r="D1265" s="364"/>
      <c r="E1265" s="376"/>
      <c r="F1265" s="356"/>
      <c r="G1265" s="356"/>
      <c r="H1265" s="356"/>
      <c r="I1265" s="314"/>
      <c r="K1265" s="182"/>
    </row>
    <row r="1266" spans="1:11" ht="15" customHeight="1" x14ac:dyDescent="0.2">
      <c r="A1266" s="180"/>
      <c r="B1266" s="180"/>
      <c r="C1266" s="364"/>
      <c r="D1266" s="364"/>
      <c r="E1266" s="376"/>
      <c r="F1266" s="356"/>
      <c r="G1266" s="356"/>
      <c r="H1266" s="356"/>
      <c r="I1266" s="314"/>
      <c r="K1266" s="182"/>
    </row>
    <row r="1267" spans="1:11" ht="15" customHeight="1" x14ac:dyDescent="0.2">
      <c r="A1267" s="180"/>
      <c r="B1267" s="180"/>
      <c r="C1267" s="364"/>
      <c r="D1267" s="364"/>
      <c r="E1267" s="376"/>
      <c r="F1267" s="356"/>
      <c r="G1267" s="356"/>
      <c r="H1267" s="356"/>
      <c r="I1267" s="314"/>
      <c r="K1267" s="182"/>
    </row>
    <row r="1268" spans="1:11" ht="15" customHeight="1" x14ac:dyDescent="0.2">
      <c r="A1268" s="180"/>
      <c r="E1268" s="362"/>
      <c r="F1268" s="314"/>
      <c r="G1268" s="356"/>
      <c r="H1268" s="356"/>
      <c r="I1268" s="314"/>
      <c r="K1268" s="182"/>
    </row>
    <row r="1269" spans="1:11" ht="15" customHeight="1" x14ac:dyDescent="0.2">
      <c r="A1269" s="180"/>
      <c r="E1269" s="362"/>
      <c r="F1269" s="314"/>
      <c r="G1269" s="356"/>
      <c r="H1269" s="356"/>
      <c r="I1269" s="314"/>
      <c r="K1269" s="182"/>
    </row>
    <row r="1270" spans="1:11" ht="15" customHeight="1" x14ac:dyDescent="0.2">
      <c r="A1270" s="180"/>
      <c r="E1270" s="362"/>
      <c r="F1270" s="314"/>
      <c r="G1270" s="356"/>
      <c r="H1270" s="356"/>
      <c r="I1270" s="314"/>
      <c r="K1270" s="182"/>
    </row>
    <row r="1271" spans="1:11" ht="15" customHeight="1" x14ac:dyDescent="0.2">
      <c r="A1271" s="180"/>
      <c r="E1271" s="362"/>
      <c r="F1271" s="314"/>
      <c r="G1271" s="356"/>
      <c r="H1271" s="356"/>
      <c r="I1271" s="314"/>
      <c r="K1271" s="182"/>
    </row>
    <row r="1272" spans="1:11" ht="15" customHeight="1" x14ac:dyDescent="0.2">
      <c r="A1272" s="180"/>
      <c r="E1272" s="362"/>
      <c r="F1272" s="314"/>
      <c r="G1272" s="356"/>
      <c r="H1272" s="356"/>
      <c r="I1272" s="314"/>
      <c r="K1272" s="182"/>
    </row>
    <row r="1273" spans="1:11" ht="15" customHeight="1" x14ac:dyDescent="0.2">
      <c r="A1273" s="180"/>
      <c r="E1273" s="362"/>
      <c r="F1273" s="314"/>
      <c r="G1273" s="356"/>
      <c r="H1273" s="356"/>
      <c r="I1273" s="314"/>
      <c r="K1273" s="182"/>
    </row>
    <row r="1274" spans="1:11" ht="15" customHeight="1" x14ac:dyDescent="0.2">
      <c r="A1274" s="180"/>
      <c r="B1274" s="180"/>
      <c r="C1274" s="364"/>
      <c r="D1274" s="364"/>
      <c r="E1274" s="376"/>
      <c r="F1274" s="356"/>
      <c r="G1274" s="356"/>
      <c r="H1274" s="356"/>
      <c r="I1274" s="314"/>
      <c r="K1274" s="182"/>
    </row>
    <row r="1275" spans="1:11" ht="15" customHeight="1" x14ac:dyDescent="0.2">
      <c r="A1275" s="180"/>
      <c r="B1275" s="180"/>
      <c r="C1275" s="364"/>
      <c r="D1275" s="364"/>
      <c r="E1275" s="376"/>
      <c r="F1275" s="356"/>
      <c r="G1275" s="356"/>
      <c r="H1275" s="356"/>
      <c r="I1275" s="314"/>
      <c r="K1275" s="182"/>
    </row>
    <row r="1276" spans="1:11" ht="15" customHeight="1" x14ac:dyDescent="0.2">
      <c r="E1276" s="362"/>
      <c r="F1276" s="314"/>
      <c r="G1276" s="314"/>
      <c r="H1276" s="314"/>
      <c r="I1276" s="314"/>
      <c r="K1276" s="182"/>
    </row>
    <row r="1277" spans="1:11" ht="15" customHeight="1" x14ac:dyDescent="0.2">
      <c r="E1277" s="362"/>
      <c r="F1277" s="314"/>
      <c r="G1277" s="314"/>
      <c r="H1277" s="314"/>
      <c r="I1277" s="314"/>
      <c r="K1277" s="182"/>
    </row>
    <row r="1278" spans="1:11" ht="15" customHeight="1" x14ac:dyDescent="0.2">
      <c r="E1278" s="362"/>
      <c r="F1278" s="314"/>
      <c r="G1278" s="314"/>
      <c r="H1278" s="314"/>
      <c r="I1278" s="314"/>
      <c r="K1278" s="182"/>
    </row>
    <row r="1279" spans="1:11" ht="15" customHeight="1" x14ac:dyDescent="0.2">
      <c r="E1279" s="362"/>
      <c r="F1279" s="314"/>
      <c r="G1279" s="314"/>
      <c r="H1279" s="314"/>
      <c r="I1279" s="314"/>
      <c r="K1279" s="182"/>
    </row>
    <row r="1280" spans="1:11" ht="15" customHeight="1" x14ac:dyDescent="0.2">
      <c r="E1280" s="362"/>
      <c r="F1280" s="314"/>
      <c r="G1280" s="314"/>
      <c r="H1280" s="314"/>
      <c r="I1280" s="314"/>
      <c r="K1280" s="182"/>
    </row>
    <row r="1281" spans="1:11" ht="15" customHeight="1" x14ac:dyDescent="0.2">
      <c r="E1281" s="362"/>
      <c r="F1281" s="314"/>
      <c r="G1281" s="314"/>
      <c r="H1281" s="314"/>
      <c r="I1281" s="314"/>
      <c r="K1281" s="182"/>
    </row>
    <row r="1282" spans="1:11" ht="15" customHeight="1" x14ac:dyDescent="0.2">
      <c r="A1282" s="180"/>
      <c r="B1282" s="180"/>
      <c r="C1282" s="364"/>
      <c r="D1282" s="364"/>
      <c r="E1282" s="376"/>
      <c r="F1282" s="356"/>
      <c r="G1282" s="356"/>
      <c r="H1282" s="356"/>
      <c r="I1282" s="356"/>
      <c r="K1282" s="182"/>
    </row>
    <row r="1283" spans="1:11" ht="15" customHeight="1" x14ac:dyDescent="0.2">
      <c r="A1283" s="180"/>
      <c r="B1283" s="180"/>
      <c r="C1283" s="364"/>
      <c r="D1283" s="364"/>
      <c r="E1283" s="376"/>
      <c r="F1283" s="356"/>
      <c r="G1283" s="356"/>
      <c r="H1283" s="356"/>
      <c r="I1283" s="356"/>
      <c r="K1283" s="182"/>
    </row>
    <row r="1284" spans="1:11" ht="15" customHeight="1" x14ac:dyDescent="0.2">
      <c r="A1284" s="180"/>
      <c r="B1284" s="180"/>
      <c r="C1284" s="364"/>
      <c r="D1284" s="364"/>
      <c r="E1284" s="376"/>
      <c r="F1284" s="356"/>
      <c r="G1284" s="356"/>
      <c r="H1284" s="356"/>
      <c r="I1284" s="356"/>
      <c r="K1284" s="182"/>
    </row>
    <row r="1285" spans="1:11" ht="15" customHeight="1" x14ac:dyDescent="0.2">
      <c r="A1285" s="180"/>
      <c r="B1285" s="180"/>
      <c r="C1285" s="364"/>
      <c r="D1285" s="364"/>
      <c r="E1285" s="376"/>
      <c r="F1285" s="356"/>
      <c r="G1285" s="356"/>
      <c r="H1285" s="356"/>
      <c r="I1285" s="356"/>
      <c r="K1285" s="182"/>
    </row>
    <row r="1286" spans="1:11" ht="15" customHeight="1" x14ac:dyDescent="0.2">
      <c r="A1286" s="180"/>
      <c r="B1286" s="180"/>
      <c r="C1286" s="364"/>
      <c r="D1286" s="364"/>
      <c r="E1286" s="376"/>
      <c r="F1286" s="356"/>
      <c r="G1286" s="356"/>
      <c r="H1286" s="356"/>
      <c r="I1286" s="356"/>
      <c r="K1286" s="182"/>
    </row>
    <row r="1287" spans="1:11" ht="15" customHeight="1" x14ac:dyDescent="0.2">
      <c r="E1287" s="362"/>
      <c r="F1287" s="314"/>
      <c r="G1287" s="314"/>
      <c r="H1287" s="314"/>
      <c r="I1287" s="314"/>
      <c r="K1287" s="182"/>
    </row>
    <row r="1288" spans="1:11" ht="15" customHeight="1" x14ac:dyDescent="0.2">
      <c r="C1288" s="364"/>
      <c r="D1288" s="364"/>
      <c r="E1288" s="362"/>
      <c r="F1288" s="314"/>
      <c r="G1288" s="314"/>
      <c r="H1288" s="314"/>
      <c r="I1288" s="314"/>
      <c r="K1288" s="182"/>
    </row>
    <row r="1289" spans="1:11" ht="15" customHeight="1" x14ac:dyDescent="0.2">
      <c r="E1289" s="362"/>
      <c r="F1289" s="314"/>
      <c r="G1289" s="314"/>
      <c r="H1289" s="314"/>
      <c r="I1289" s="314"/>
      <c r="K1289" s="182"/>
    </row>
    <row r="1290" spans="1:11" ht="15" customHeight="1" x14ac:dyDescent="0.2">
      <c r="E1290" s="362"/>
      <c r="F1290" s="314"/>
      <c r="G1290" s="314"/>
      <c r="H1290" s="314"/>
      <c r="I1290" s="314"/>
      <c r="K1290" s="182"/>
    </row>
    <row r="1291" spans="1:11" ht="15" customHeight="1" x14ac:dyDescent="0.2">
      <c r="E1291" s="362"/>
      <c r="F1291" s="314"/>
      <c r="G1291" s="314"/>
      <c r="H1291" s="314"/>
      <c r="I1291" s="314"/>
      <c r="K1291" s="182"/>
    </row>
    <row r="1292" spans="1:11" ht="15" customHeight="1" x14ac:dyDescent="0.2">
      <c r="E1292" s="362"/>
      <c r="F1292" s="314"/>
      <c r="G1292" s="314"/>
      <c r="H1292" s="314"/>
      <c r="I1292" s="314"/>
      <c r="K1292" s="182"/>
    </row>
    <row r="1293" spans="1:11" ht="15" customHeight="1" x14ac:dyDescent="0.2">
      <c r="E1293" s="362"/>
      <c r="F1293" s="314"/>
      <c r="G1293" s="314"/>
      <c r="H1293" s="314"/>
      <c r="I1293" s="314"/>
      <c r="K1293" s="182"/>
    </row>
    <row r="1294" spans="1:11" ht="15" customHeight="1" x14ac:dyDescent="0.2">
      <c r="E1294" s="362"/>
      <c r="F1294" s="314"/>
      <c r="G1294" s="314"/>
      <c r="H1294" s="314"/>
      <c r="I1294" s="314"/>
      <c r="K1294" s="182"/>
    </row>
    <row r="1295" spans="1:11" ht="15" customHeight="1" x14ac:dyDescent="0.2">
      <c r="A1295" s="180"/>
      <c r="E1295" s="362"/>
      <c r="F1295" s="356"/>
      <c r="G1295" s="356"/>
      <c r="H1295" s="356"/>
      <c r="I1295" s="356"/>
      <c r="K1295" s="182"/>
    </row>
    <row r="1296" spans="1:11" ht="15" customHeight="1" x14ac:dyDescent="0.2">
      <c r="A1296" s="180"/>
      <c r="E1296" s="362"/>
      <c r="F1296" s="356"/>
      <c r="G1296" s="356"/>
      <c r="H1296" s="356"/>
      <c r="I1296" s="356"/>
      <c r="K1296" s="182"/>
    </row>
    <row r="1297" spans="1:11" ht="15" customHeight="1" x14ac:dyDescent="0.2">
      <c r="A1297" s="180"/>
      <c r="E1297" s="362"/>
      <c r="F1297" s="356"/>
      <c r="G1297" s="356"/>
      <c r="H1297" s="356"/>
      <c r="I1297" s="356"/>
      <c r="K1297" s="182"/>
    </row>
    <row r="1298" spans="1:11" ht="15" customHeight="1" x14ac:dyDescent="0.2">
      <c r="A1298" s="180"/>
      <c r="E1298" s="362"/>
      <c r="F1298" s="356"/>
      <c r="G1298" s="356"/>
      <c r="H1298" s="356"/>
      <c r="I1298" s="356"/>
      <c r="K1298" s="182"/>
    </row>
    <row r="1299" spans="1:11" ht="15" customHeight="1" x14ac:dyDescent="0.2">
      <c r="A1299" s="180"/>
      <c r="E1299" s="362"/>
      <c r="F1299" s="356"/>
      <c r="G1299" s="356"/>
      <c r="H1299" s="356"/>
      <c r="I1299" s="356"/>
      <c r="K1299" s="182"/>
    </row>
    <row r="1300" spans="1:11" ht="15" customHeight="1" x14ac:dyDescent="0.2">
      <c r="E1300" s="362"/>
      <c r="F1300" s="314"/>
      <c r="G1300" s="314"/>
      <c r="H1300" s="314"/>
      <c r="I1300" s="314"/>
      <c r="K1300" s="182"/>
    </row>
    <row r="1301" spans="1:11" ht="15" customHeight="1" x14ac:dyDescent="0.2">
      <c r="E1301" s="362"/>
      <c r="F1301" s="314"/>
      <c r="G1301" s="314"/>
      <c r="H1301" s="314"/>
      <c r="I1301" s="314"/>
      <c r="K1301" s="182"/>
    </row>
    <row r="1302" spans="1:11" ht="15" customHeight="1" x14ac:dyDescent="0.2">
      <c r="E1302" s="362"/>
      <c r="F1302" s="314"/>
      <c r="G1302" s="314"/>
      <c r="H1302" s="314"/>
      <c r="I1302" s="314"/>
      <c r="K1302" s="182"/>
    </row>
    <row r="1303" spans="1:11" ht="15" customHeight="1" x14ac:dyDescent="0.2">
      <c r="A1303" s="180"/>
      <c r="B1303" s="180"/>
      <c r="C1303" s="364"/>
      <c r="D1303" s="364"/>
      <c r="E1303" s="376"/>
      <c r="F1303" s="356"/>
      <c r="G1303" s="356"/>
      <c r="H1303" s="356"/>
      <c r="I1303" s="356"/>
      <c r="K1303" s="182"/>
    </row>
    <row r="1304" spans="1:11" ht="15" customHeight="1" x14ac:dyDescent="0.2">
      <c r="A1304" s="180"/>
      <c r="B1304" s="180"/>
      <c r="C1304" s="364"/>
      <c r="D1304" s="364"/>
      <c r="E1304" s="376"/>
      <c r="F1304" s="356"/>
      <c r="G1304" s="356"/>
      <c r="H1304" s="356"/>
      <c r="I1304" s="356"/>
      <c r="K1304" s="182"/>
    </row>
    <row r="1305" spans="1:11" ht="15" customHeight="1" x14ac:dyDescent="0.2">
      <c r="A1305" s="180"/>
      <c r="E1305" s="362"/>
      <c r="F1305" s="356"/>
      <c r="G1305" s="356"/>
      <c r="H1305" s="356"/>
      <c r="I1305" s="356"/>
      <c r="K1305" s="182"/>
    </row>
    <row r="1306" spans="1:11" ht="15" customHeight="1" x14ac:dyDescent="0.2">
      <c r="A1306" s="180"/>
      <c r="E1306" s="362"/>
      <c r="F1306" s="356"/>
      <c r="G1306" s="356"/>
      <c r="H1306" s="356"/>
      <c r="I1306" s="356"/>
      <c r="K1306" s="182"/>
    </row>
    <row r="1307" spans="1:11" ht="15" customHeight="1" x14ac:dyDescent="0.2">
      <c r="A1307" s="180"/>
      <c r="E1307" s="362"/>
      <c r="F1307" s="356"/>
      <c r="G1307" s="356"/>
      <c r="H1307" s="356"/>
      <c r="I1307" s="356"/>
      <c r="K1307" s="182"/>
    </row>
    <row r="1308" spans="1:11" ht="15" customHeight="1" x14ac:dyDescent="0.2">
      <c r="A1308" s="180"/>
      <c r="E1308" s="362"/>
      <c r="F1308" s="356"/>
      <c r="G1308" s="356"/>
      <c r="H1308" s="356"/>
      <c r="I1308" s="356"/>
      <c r="K1308" s="182"/>
    </row>
    <row r="1309" spans="1:11" ht="15" customHeight="1" x14ac:dyDescent="0.2">
      <c r="A1309" s="180"/>
      <c r="E1309" s="362"/>
      <c r="F1309" s="356"/>
      <c r="G1309" s="356"/>
      <c r="H1309" s="356"/>
      <c r="I1309" s="356"/>
      <c r="K1309" s="182"/>
    </row>
    <row r="1310" spans="1:11" ht="15" customHeight="1" x14ac:dyDescent="0.2">
      <c r="A1310" s="180"/>
      <c r="E1310" s="362"/>
      <c r="F1310" s="314"/>
      <c r="G1310" s="356"/>
      <c r="H1310" s="356"/>
      <c r="I1310" s="314"/>
      <c r="K1310" s="182"/>
    </row>
    <row r="1311" spans="1:11" ht="15" customHeight="1" x14ac:dyDescent="0.2">
      <c r="A1311" s="180"/>
      <c r="E1311" s="362"/>
      <c r="F1311" s="314"/>
      <c r="G1311" s="356"/>
      <c r="H1311" s="356"/>
      <c r="I1311" s="314"/>
      <c r="K1311" s="182"/>
    </row>
    <row r="1312" spans="1:11" ht="15" customHeight="1" x14ac:dyDescent="0.2">
      <c r="A1312" s="180"/>
      <c r="E1312" s="362"/>
      <c r="F1312" s="314"/>
      <c r="G1312" s="356"/>
      <c r="H1312" s="356"/>
      <c r="I1312" s="314"/>
      <c r="K1312" s="182"/>
    </row>
    <row r="1313" spans="1:11" ht="15" customHeight="1" x14ac:dyDescent="0.2">
      <c r="A1313" s="180"/>
      <c r="E1313" s="362"/>
      <c r="F1313" s="314"/>
      <c r="G1313" s="356"/>
      <c r="H1313" s="356"/>
      <c r="I1313" s="314"/>
      <c r="K1313" s="182"/>
    </row>
    <row r="1314" spans="1:11" ht="15" customHeight="1" x14ac:dyDescent="0.2">
      <c r="A1314" s="180"/>
      <c r="E1314" s="362"/>
      <c r="F1314" s="314"/>
      <c r="G1314" s="356"/>
      <c r="H1314" s="356"/>
      <c r="I1314" s="314"/>
      <c r="K1314" s="182"/>
    </row>
    <row r="1315" spans="1:11" ht="15" customHeight="1" x14ac:dyDescent="0.2">
      <c r="A1315" s="180"/>
      <c r="E1315" s="362"/>
      <c r="F1315" s="314"/>
      <c r="G1315" s="356"/>
      <c r="H1315" s="356"/>
      <c r="I1315" s="314"/>
      <c r="K1315" s="182"/>
    </row>
    <row r="1316" spans="1:11" ht="15" customHeight="1" x14ac:dyDescent="0.2">
      <c r="A1316" s="180"/>
      <c r="E1316" s="362"/>
      <c r="F1316" s="314"/>
      <c r="G1316" s="356"/>
      <c r="H1316" s="356"/>
      <c r="I1316" s="314"/>
      <c r="K1316" s="182"/>
    </row>
    <row r="1317" spans="1:11" ht="15" customHeight="1" x14ac:dyDescent="0.2">
      <c r="A1317" s="180"/>
      <c r="E1317" s="362"/>
      <c r="F1317" s="314"/>
      <c r="G1317" s="356"/>
      <c r="H1317" s="356"/>
      <c r="I1317" s="314"/>
      <c r="K1317" s="182"/>
    </row>
    <row r="1318" spans="1:11" ht="15" customHeight="1" x14ac:dyDescent="0.2">
      <c r="A1318" s="180"/>
      <c r="E1318" s="362"/>
      <c r="F1318" s="314"/>
      <c r="G1318" s="356"/>
      <c r="H1318" s="356"/>
      <c r="I1318" s="314"/>
      <c r="K1318" s="182"/>
    </row>
    <row r="1319" spans="1:11" ht="15" customHeight="1" x14ac:dyDescent="0.2">
      <c r="A1319" s="180"/>
      <c r="E1319" s="362"/>
      <c r="F1319" s="314"/>
      <c r="G1319" s="356"/>
      <c r="H1319" s="356"/>
      <c r="I1319" s="314"/>
      <c r="K1319" s="182"/>
    </row>
    <row r="1320" spans="1:11" ht="15" customHeight="1" x14ac:dyDescent="0.2">
      <c r="A1320" s="180"/>
      <c r="E1320" s="362"/>
      <c r="F1320" s="314"/>
      <c r="G1320" s="356"/>
      <c r="H1320" s="356"/>
      <c r="I1320" s="314"/>
      <c r="K1320" s="182"/>
    </row>
    <row r="1321" spans="1:11" ht="15" customHeight="1" x14ac:dyDescent="0.2">
      <c r="A1321" s="180"/>
      <c r="E1321" s="362"/>
      <c r="F1321" s="314"/>
      <c r="G1321" s="356"/>
      <c r="H1321" s="356"/>
      <c r="I1321" s="314"/>
      <c r="K1321" s="182"/>
    </row>
    <row r="1322" spans="1:11" ht="15" customHeight="1" x14ac:dyDescent="0.2">
      <c r="A1322" s="180"/>
      <c r="B1322" s="180"/>
      <c r="C1322" s="364"/>
      <c r="D1322" s="364"/>
      <c r="E1322" s="376"/>
      <c r="F1322" s="356"/>
      <c r="G1322" s="356"/>
      <c r="H1322" s="356"/>
      <c r="I1322" s="314"/>
      <c r="K1322" s="182"/>
    </row>
    <row r="1323" spans="1:11" ht="15" customHeight="1" x14ac:dyDescent="0.2">
      <c r="A1323" s="180"/>
      <c r="B1323" s="180"/>
      <c r="C1323" s="364"/>
      <c r="D1323" s="364"/>
      <c r="E1323" s="376"/>
      <c r="F1323" s="356"/>
      <c r="G1323" s="356"/>
      <c r="H1323" s="356"/>
      <c r="I1323" s="314"/>
      <c r="K1323" s="182"/>
    </row>
    <row r="1324" spans="1:11" ht="15" customHeight="1" x14ac:dyDescent="0.2">
      <c r="E1324" s="362"/>
      <c r="F1324" s="314"/>
      <c r="G1324" s="314"/>
      <c r="H1324" s="314"/>
      <c r="I1324" s="314"/>
      <c r="K1324" s="182"/>
    </row>
    <row r="1325" spans="1:11" ht="15" customHeight="1" x14ac:dyDescent="0.2">
      <c r="E1325" s="362"/>
      <c r="F1325" s="314"/>
      <c r="G1325" s="314"/>
      <c r="H1325" s="314"/>
      <c r="I1325" s="314"/>
      <c r="K1325" s="182"/>
    </row>
    <row r="1326" spans="1:11" ht="15" customHeight="1" x14ac:dyDescent="0.2">
      <c r="E1326" s="362"/>
      <c r="F1326" s="314"/>
      <c r="G1326" s="314"/>
      <c r="H1326" s="314"/>
      <c r="I1326" s="314"/>
      <c r="K1326" s="182"/>
    </row>
    <row r="1327" spans="1:11" ht="15" customHeight="1" x14ac:dyDescent="0.2">
      <c r="E1327" s="362"/>
      <c r="F1327" s="314"/>
      <c r="G1327" s="314"/>
      <c r="H1327" s="314"/>
      <c r="I1327" s="314"/>
      <c r="K1327" s="182"/>
    </row>
    <row r="1328" spans="1:11" ht="15" customHeight="1" x14ac:dyDescent="0.2">
      <c r="F1328" s="314"/>
      <c r="G1328" s="314"/>
      <c r="H1328" s="314"/>
      <c r="I1328" s="314"/>
      <c r="K1328" s="182"/>
    </row>
    <row r="1329" spans="1:11" ht="15" customHeight="1" x14ac:dyDescent="0.2">
      <c r="F1329" s="314"/>
      <c r="G1329" s="314"/>
      <c r="H1329" s="314"/>
      <c r="I1329" s="314"/>
      <c r="K1329" s="182"/>
    </row>
    <row r="1330" spans="1:11" ht="15" customHeight="1" x14ac:dyDescent="0.2">
      <c r="A1330" s="180"/>
      <c r="B1330" s="180"/>
      <c r="C1330" s="364"/>
      <c r="D1330" s="364"/>
      <c r="E1330" s="322"/>
      <c r="F1330" s="356"/>
      <c r="G1330" s="356"/>
      <c r="H1330" s="356"/>
      <c r="I1330" s="356"/>
      <c r="K1330" s="182"/>
    </row>
    <row r="1331" spans="1:11" ht="15" customHeight="1" x14ac:dyDescent="0.2">
      <c r="A1331" s="180"/>
      <c r="B1331" s="180"/>
      <c r="C1331" s="364"/>
      <c r="D1331" s="364"/>
      <c r="E1331" s="322"/>
      <c r="F1331" s="356"/>
      <c r="G1331" s="356"/>
      <c r="H1331" s="356"/>
      <c r="I1331" s="356"/>
      <c r="K1331" s="182"/>
    </row>
    <row r="1332" spans="1:11" ht="15" customHeight="1" x14ac:dyDescent="0.2">
      <c r="A1332" s="180"/>
      <c r="B1332" s="180"/>
      <c r="C1332" s="364"/>
      <c r="D1332" s="364"/>
      <c r="E1332" s="322"/>
      <c r="F1332" s="356"/>
      <c r="G1332" s="356"/>
      <c r="H1332" s="356"/>
      <c r="I1332" s="356"/>
      <c r="K1332" s="182"/>
    </row>
    <row r="1333" spans="1:11" ht="15" customHeight="1" x14ac:dyDescent="0.2">
      <c r="A1333" s="180"/>
      <c r="B1333" s="180"/>
      <c r="C1333" s="364"/>
      <c r="D1333" s="364"/>
      <c r="E1333" s="322"/>
      <c r="F1333" s="356"/>
      <c r="G1333" s="356"/>
      <c r="H1333" s="356"/>
      <c r="I1333" s="356"/>
      <c r="K1333" s="182"/>
    </row>
    <row r="1334" spans="1:11" ht="15" customHeight="1" x14ac:dyDescent="0.2">
      <c r="F1334" s="314"/>
      <c r="G1334" s="314"/>
      <c r="H1334" s="314"/>
      <c r="I1334" s="314"/>
      <c r="K1334" s="182"/>
    </row>
    <row r="1335" spans="1:11" ht="15" customHeight="1" x14ac:dyDescent="0.2">
      <c r="A1335" s="180"/>
      <c r="F1335" s="314"/>
      <c r="G1335" s="314"/>
      <c r="H1335" s="314"/>
      <c r="I1335" s="314"/>
      <c r="K1335" s="182"/>
    </row>
    <row r="1336" spans="1:11" ht="15" customHeight="1" x14ac:dyDescent="0.2">
      <c r="C1336" s="364"/>
      <c r="D1336" s="364"/>
      <c r="E1336" s="362"/>
      <c r="F1336" s="314"/>
      <c r="G1336" s="314"/>
      <c r="H1336" s="314"/>
      <c r="I1336" s="314"/>
      <c r="K1336" s="182"/>
    </row>
    <row r="1337" spans="1:11" ht="15" customHeight="1" x14ac:dyDescent="0.2">
      <c r="C1337" s="364"/>
      <c r="D1337" s="364"/>
      <c r="E1337" s="362"/>
      <c r="F1337" s="314"/>
      <c r="G1337" s="314"/>
      <c r="H1337" s="314"/>
      <c r="I1337" s="314"/>
      <c r="K1337" s="182"/>
    </row>
    <row r="1338" spans="1:11" ht="15" customHeight="1" x14ac:dyDescent="0.2">
      <c r="C1338" s="364"/>
      <c r="D1338" s="364"/>
      <c r="E1338" s="362"/>
      <c r="F1338" s="314"/>
      <c r="G1338" s="314"/>
      <c r="H1338" s="314"/>
      <c r="I1338" s="314"/>
      <c r="K1338" s="182"/>
    </row>
    <row r="1339" spans="1:11" ht="15" customHeight="1" x14ac:dyDescent="0.2">
      <c r="E1339" s="362"/>
      <c r="F1339" s="314"/>
      <c r="G1339" s="314"/>
      <c r="H1339" s="314"/>
      <c r="I1339" s="314"/>
    </row>
    <row r="1340" spans="1:11" ht="15" customHeight="1" x14ac:dyDescent="0.2">
      <c r="E1340" s="362"/>
      <c r="F1340" s="314"/>
      <c r="G1340" s="314"/>
      <c r="H1340" s="314"/>
      <c r="I1340" s="314"/>
    </row>
    <row r="1341" spans="1:11" ht="15" customHeight="1" x14ac:dyDescent="0.2">
      <c r="E1341" s="362"/>
      <c r="F1341" s="314"/>
      <c r="G1341" s="314"/>
      <c r="H1341" s="314"/>
      <c r="I1341" s="314"/>
    </row>
    <row r="1342" spans="1:11" ht="15" customHeight="1" x14ac:dyDescent="0.2">
      <c r="E1342" s="362"/>
      <c r="F1342" s="314"/>
      <c r="G1342" s="314"/>
      <c r="H1342" s="314"/>
      <c r="I1342" s="314"/>
    </row>
    <row r="1343" spans="1:11" ht="15" customHeight="1" x14ac:dyDescent="0.2">
      <c r="E1343" s="362"/>
      <c r="F1343" s="314"/>
      <c r="G1343" s="314"/>
      <c r="H1343" s="314"/>
      <c r="I1343" s="314"/>
    </row>
    <row r="1344" spans="1:11" ht="15" customHeight="1" x14ac:dyDescent="0.2">
      <c r="F1344" s="314"/>
      <c r="G1344" s="314"/>
      <c r="H1344" s="314"/>
      <c r="I1344" s="314"/>
    </row>
    <row r="1345" spans="1:11" ht="15" customHeight="1" x14ac:dyDescent="0.2">
      <c r="A1345" s="180"/>
      <c r="F1345" s="356"/>
      <c r="G1345" s="356"/>
      <c r="H1345" s="356"/>
      <c r="I1345" s="356"/>
    </row>
    <row r="1346" spans="1:11" ht="15" customHeight="1" x14ac:dyDescent="0.2">
      <c r="A1346" s="180"/>
      <c r="F1346" s="356"/>
      <c r="G1346" s="356"/>
      <c r="H1346" s="356"/>
      <c r="I1346" s="356"/>
    </row>
    <row r="1347" spans="1:11" ht="15" customHeight="1" x14ac:dyDescent="0.2">
      <c r="A1347" s="180"/>
      <c r="F1347" s="356"/>
      <c r="G1347" s="356"/>
      <c r="H1347" s="356"/>
      <c r="I1347" s="356"/>
    </row>
    <row r="1348" spans="1:11" ht="15" customHeight="1" x14ac:dyDescent="0.2">
      <c r="A1348" s="180"/>
      <c r="F1348" s="356"/>
      <c r="G1348" s="356"/>
      <c r="H1348" s="356"/>
      <c r="I1348" s="356"/>
    </row>
    <row r="1349" spans="1:11" ht="15" customHeight="1" x14ac:dyDescent="0.2">
      <c r="F1349" s="314"/>
      <c r="G1349" s="314"/>
      <c r="H1349" s="314"/>
      <c r="I1349" s="314"/>
      <c r="J1349" s="338"/>
      <c r="K1349" s="338"/>
    </row>
    <row r="1350" spans="1:11" ht="15" customHeight="1" x14ac:dyDescent="0.2">
      <c r="A1350" s="180"/>
      <c r="F1350" s="314"/>
      <c r="G1350" s="314"/>
      <c r="H1350" s="314"/>
      <c r="I1350" s="314"/>
      <c r="J1350" s="338"/>
      <c r="K1350" s="338"/>
    </row>
    <row r="1351" spans="1:11" ht="15" customHeight="1" x14ac:dyDescent="0.2">
      <c r="E1351" s="362"/>
      <c r="F1351" s="314"/>
      <c r="G1351" s="314"/>
      <c r="H1351" s="314"/>
      <c r="I1351" s="314"/>
      <c r="J1351" s="338"/>
      <c r="K1351" s="338"/>
    </row>
    <row r="1352" spans="1:11" ht="15" customHeight="1" x14ac:dyDescent="0.2">
      <c r="E1352" s="362"/>
      <c r="F1352" s="314"/>
      <c r="G1352" s="314"/>
      <c r="H1352" s="314"/>
      <c r="I1352" s="314"/>
      <c r="J1352" s="338"/>
      <c r="K1352" s="338"/>
    </row>
    <row r="1353" spans="1:11" ht="15" customHeight="1" x14ac:dyDescent="0.2">
      <c r="F1353" s="314"/>
      <c r="G1353" s="314"/>
      <c r="H1353" s="314"/>
      <c r="I1353" s="314"/>
      <c r="J1353" s="338"/>
      <c r="K1353" s="338"/>
    </row>
    <row r="1354" spans="1:11" ht="15" customHeight="1" x14ac:dyDescent="0.2">
      <c r="F1354" s="314"/>
      <c r="G1354" s="314"/>
      <c r="H1354" s="314"/>
      <c r="I1354" s="314"/>
      <c r="J1354" s="338"/>
      <c r="K1354" s="338"/>
    </row>
    <row r="1355" spans="1:11" ht="15" customHeight="1" x14ac:dyDescent="0.2">
      <c r="A1355" s="180"/>
      <c r="F1355" s="356"/>
      <c r="G1355" s="356"/>
      <c r="H1355" s="356"/>
      <c r="I1355" s="356"/>
      <c r="J1355" s="338"/>
      <c r="K1355" s="338"/>
    </row>
    <row r="1356" spans="1:11" ht="15" customHeight="1" x14ac:dyDescent="0.2">
      <c r="F1356" s="314"/>
      <c r="G1356" s="314"/>
      <c r="H1356" s="314"/>
      <c r="I1356" s="314"/>
      <c r="J1356" s="338"/>
      <c r="K1356" s="338"/>
    </row>
    <row r="1357" spans="1:11" ht="15" customHeight="1" x14ac:dyDescent="0.2">
      <c r="A1357" s="180"/>
      <c r="F1357" s="314"/>
      <c r="G1357" s="314"/>
      <c r="H1357" s="314"/>
      <c r="I1357" s="314"/>
      <c r="J1357" s="338"/>
      <c r="K1357" s="338"/>
    </row>
    <row r="1358" spans="1:11" ht="15" customHeight="1" x14ac:dyDescent="0.2">
      <c r="E1358" s="362"/>
      <c r="F1358" s="314"/>
      <c r="G1358" s="314"/>
      <c r="H1358" s="314"/>
      <c r="I1358" s="314"/>
      <c r="J1358" s="338"/>
      <c r="K1358" s="338"/>
    </row>
    <row r="1359" spans="1:11" ht="15" customHeight="1" x14ac:dyDescent="0.2">
      <c r="A1359" s="180"/>
      <c r="B1359" s="180"/>
      <c r="C1359" s="364"/>
      <c r="D1359" s="364"/>
      <c r="E1359" s="376"/>
      <c r="F1359" s="356"/>
      <c r="G1359" s="356"/>
      <c r="H1359" s="356"/>
      <c r="I1359" s="356"/>
      <c r="J1359" s="338"/>
      <c r="K1359" s="338"/>
    </row>
    <row r="1360" spans="1:11" ht="15" customHeight="1" x14ac:dyDescent="0.2">
      <c r="F1360" s="314"/>
      <c r="G1360" s="314"/>
      <c r="H1360" s="314"/>
      <c r="I1360" s="314"/>
      <c r="J1360" s="338"/>
      <c r="K1360" s="338"/>
    </row>
    <row r="1361" spans="1:11" ht="15" customHeight="1" x14ac:dyDescent="0.2">
      <c r="A1361" s="180"/>
      <c r="E1361" s="362"/>
      <c r="F1361" s="356"/>
      <c r="G1361" s="356"/>
      <c r="H1361" s="356"/>
      <c r="I1361" s="356"/>
      <c r="J1361" s="338"/>
      <c r="K1361" s="338"/>
    </row>
    <row r="1362" spans="1:11" ht="15" customHeight="1" x14ac:dyDescent="0.2">
      <c r="A1362" s="180"/>
      <c r="E1362" s="362"/>
      <c r="F1362" s="356"/>
      <c r="G1362" s="356"/>
      <c r="H1362" s="356"/>
      <c r="I1362" s="356"/>
      <c r="J1362" s="338"/>
      <c r="K1362" s="338"/>
    </row>
    <row r="1363" spans="1:11" ht="15" customHeight="1" x14ac:dyDescent="0.2">
      <c r="A1363" s="180"/>
      <c r="E1363" s="362"/>
      <c r="F1363" s="356"/>
      <c r="G1363" s="356"/>
      <c r="H1363" s="356"/>
      <c r="I1363" s="356"/>
      <c r="J1363" s="338"/>
      <c r="K1363" s="338"/>
    </row>
    <row r="1364" spans="1:11" ht="15" customHeight="1" x14ac:dyDescent="0.2">
      <c r="A1364" s="180"/>
      <c r="E1364" s="362"/>
      <c r="F1364" s="356"/>
      <c r="G1364" s="356"/>
      <c r="H1364" s="356"/>
      <c r="I1364" s="356"/>
      <c r="J1364" s="338"/>
      <c r="K1364" s="338"/>
    </row>
    <row r="1365" spans="1:11" ht="15" customHeight="1" x14ac:dyDescent="0.2">
      <c r="A1365" s="180"/>
      <c r="E1365" s="362"/>
      <c r="F1365" s="356"/>
      <c r="G1365" s="356"/>
      <c r="H1365" s="356"/>
      <c r="I1365" s="356"/>
      <c r="J1365" s="338"/>
      <c r="K1365" s="338"/>
    </row>
    <row r="1366" spans="1:11" ht="15" customHeight="1" x14ac:dyDescent="0.2">
      <c r="A1366" s="180"/>
      <c r="E1366" s="362"/>
      <c r="F1366" s="356"/>
      <c r="G1366" s="356"/>
      <c r="H1366" s="356"/>
      <c r="I1366" s="356"/>
      <c r="J1366" s="338"/>
      <c r="K1366" s="338"/>
    </row>
    <row r="1367" spans="1:11" ht="15" customHeight="1" x14ac:dyDescent="0.2">
      <c r="A1367" s="180"/>
      <c r="E1367" s="362"/>
      <c r="F1367" s="356"/>
      <c r="G1367" s="356"/>
      <c r="H1367" s="356"/>
      <c r="I1367" s="356"/>
      <c r="J1367" s="338"/>
      <c r="K1367" s="338"/>
    </row>
    <row r="1368" spans="1:11" ht="15" customHeight="1" x14ac:dyDescent="0.2">
      <c r="A1368" s="180"/>
      <c r="E1368" s="362"/>
      <c r="F1368" s="356"/>
      <c r="G1368" s="356"/>
      <c r="H1368" s="356"/>
      <c r="I1368" s="356"/>
      <c r="J1368" s="338"/>
      <c r="K1368" s="338"/>
    </row>
    <row r="1369" spans="1:11" ht="15" customHeight="1" x14ac:dyDescent="0.2">
      <c r="A1369" s="180"/>
      <c r="E1369" s="362"/>
      <c r="F1369" s="356"/>
      <c r="G1369" s="356"/>
      <c r="H1369" s="356"/>
      <c r="I1369" s="356"/>
      <c r="J1369" s="338"/>
      <c r="K1369" s="338"/>
    </row>
    <row r="1370" spans="1:11" ht="15" customHeight="1" x14ac:dyDescent="0.2">
      <c r="A1370" s="180"/>
      <c r="B1370" s="180"/>
      <c r="C1370" s="364"/>
      <c r="D1370" s="364"/>
      <c r="E1370" s="376"/>
      <c r="F1370" s="356"/>
      <c r="G1370" s="356"/>
      <c r="H1370" s="356"/>
      <c r="I1370" s="314"/>
      <c r="J1370" s="338"/>
      <c r="K1370" s="338"/>
    </row>
    <row r="1371" spans="1:11" ht="15" customHeight="1" x14ac:dyDescent="0.2">
      <c r="A1371" s="180"/>
      <c r="B1371" s="180"/>
      <c r="C1371" s="364"/>
      <c r="D1371" s="364"/>
      <c r="E1371" s="376"/>
      <c r="F1371" s="356"/>
      <c r="G1371" s="356"/>
      <c r="H1371" s="356"/>
      <c r="I1371" s="314"/>
      <c r="J1371" s="338"/>
      <c r="K1371" s="338"/>
    </row>
    <row r="1372" spans="1:11" ht="15" customHeight="1" x14ac:dyDescent="0.2">
      <c r="E1372" s="362"/>
      <c r="F1372" s="314"/>
      <c r="G1372" s="314"/>
      <c r="H1372" s="314"/>
      <c r="I1372" s="314"/>
      <c r="J1372" s="338"/>
      <c r="K1372" s="338"/>
    </row>
    <row r="1373" spans="1:11" ht="15" customHeight="1" x14ac:dyDescent="0.2">
      <c r="E1373" s="362"/>
      <c r="F1373" s="314"/>
      <c r="G1373" s="314"/>
      <c r="H1373" s="314"/>
      <c r="I1373" s="314"/>
      <c r="J1373" s="338"/>
      <c r="K1373" s="338"/>
    </row>
    <row r="1374" spans="1:11" ht="15" customHeight="1" x14ac:dyDescent="0.2">
      <c r="E1374" s="362"/>
      <c r="F1374" s="314"/>
      <c r="G1374" s="314"/>
      <c r="H1374" s="314"/>
      <c r="I1374" s="314"/>
      <c r="J1374" s="338"/>
      <c r="K1374" s="338"/>
    </row>
    <row r="1375" spans="1:11" ht="15" customHeight="1" x14ac:dyDescent="0.2">
      <c r="F1375" s="314"/>
      <c r="G1375" s="314"/>
      <c r="H1375" s="314"/>
      <c r="I1375" s="314"/>
      <c r="J1375" s="338"/>
      <c r="K1375" s="338"/>
    </row>
    <row r="1376" spans="1:11" ht="15" customHeight="1" x14ac:dyDescent="0.2">
      <c r="F1376" s="314"/>
      <c r="G1376" s="314"/>
      <c r="H1376" s="314"/>
      <c r="I1376" s="314"/>
      <c r="J1376" s="338"/>
      <c r="K1376" s="338"/>
    </row>
    <row r="1377" spans="1:11" ht="15" customHeight="1" x14ac:dyDescent="0.2">
      <c r="E1377" s="362"/>
      <c r="F1377" s="314"/>
      <c r="G1377" s="314"/>
      <c r="H1377" s="314"/>
      <c r="I1377" s="314"/>
      <c r="J1377" s="338"/>
      <c r="K1377" s="338"/>
    </row>
    <row r="1378" spans="1:11" ht="15" customHeight="1" x14ac:dyDescent="0.2">
      <c r="A1378" s="180"/>
      <c r="B1378" s="180"/>
      <c r="C1378" s="364"/>
      <c r="D1378" s="364"/>
      <c r="E1378" s="322"/>
      <c r="F1378" s="356"/>
      <c r="G1378" s="356"/>
      <c r="H1378" s="356"/>
      <c r="I1378" s="356"/>
      <c r="J1378" s="338"/>
      <c r="K1378" s="338"/>
    </row>
    <row r="1379" spans="1:11" ht="15" customHeight="1" x14ac:dyDescent="0.2">
      <c r="A1379" s="180"/>
      <c r="B1379" s="180"/>
      <c r="C1379" s="364"/>
      <c r="D1379" s="364"/>
      <c r="E1379" s="322"/>
      <c r="F1379" s="356"/>
      <c r="G1379" s="356"/>
      <c r="H1379" s="356"/>
      <c r="I1379" s="356"/>
      <c r="J1379" s="338"/>
      <c r="K1379" s="338"/>
    </row>
    <row r="1380" spans="1:11" ht="15" customHeight="1" x14ac:dyDescent="0.2">
      <c r="A1380" s="180"/>
      <c r="B1380" s="180"/>
      <c r="C1380" s="364"/>
      <c r="D1380" s="364"/>
      <c r="E1380" s="322"/>
      <c r="F1380" s="356"/>
      <c r="G1380" s="356"/>
      <c r="H1380" s="356"/>
      <c r="I1380" s="356"/>
      <c r="J1380" s="338"/>
      <c r="K1380" s="338"/>
    </row>
    <row r="1381" spans="1:11" ht="15" customHeight="1" x14ac:dyDescent="0.2">
      <c r="F1381" s="314"/>
      <c r="G1381" s="314"/>
      <c r="H1381" s="314"/>
      <c r="I1381" s="314"/>
      <c r="J1381" s="338"/>
      <c r="K1381" s="338"/>
    </row>
    <row r="1382" spans="1:11" ht="15" customHeight="1" x14ac:dyDescent="0.2">
      <c r="A1382" s="180"/>
      <c r="F1382" s="314"/>
      <c r="G1382" s="314"/>
      <c r="H1382" s="314"/>
      <c r="I1382" s="314"/>
      <c r="J1382" s="338"/>
      <c r="K1382" s="338"/>
    </row>
    <row r="1383" spans="1:11" ht="15" customHeight="1" x14ac:dyDescent="0.2">
      <c r="F1383" s="314"/>
      <c r="G1383" s="314"/>
      <c r="H1383" s="314"/>
      <c r="I1383" s="314"/>
      <c r="J1383" s="338"/>
      <c r="K1383" s="338"/>
    </row>
    <row r="1384" spans="1:11" ht="15" customHeight="1" x14ac:dyDescent="0.2">
      <c r="E1384" s="362"/>
      <c r="F1384" s="314"/>
      <c r="G1384" s="314"/>
      <c r="H1384" s="314"/>
      <c r="I1384" s="314"/>
      <c r="J1384" s="338"/>
      <c r="K1384" s="338"/>
    </row>
    <row r="1385" spans="1:11" ht="15" customHeight="1" x14ac:dyDescent="0.2">
      <c r="E1385" s="362"/>
      <c r="F1385" s="314"/>
      <c r="G1385" s="314"/>
      <c r="H1385" s="314"/>
      <c r="I1385" s="314"/>
      <c r="J1385" s="338"/>
      <c r="K1385" s="338"/>
    </row>
    <row r="1386" spans="1:11" ht="15" customHeight="1" x14ac:dyDescent="0.2">
      <c r="E1386" s="362"/>
      <c r="F1386" s="314"/>
      <c r="G1386" s="314"/>
      <c r="H1386" s="314"/>
      <c r="I1386" s="314"/>
      <c r="J1386" s="338"/>
      <c r="K1386" s="338"/>
    </row>
    <row r="1387" spans="1:11" ht="15" customHeight="1" x14ac:dyDescent="0.2">
      <c r="E1387" s="362"/>
      <c r="F1387" s="314"/>
      <c r="G1387" s="314"/>
      <c r="H1387" s="314"/>
      <c r="I1387" s="314"/>
      <c r="J1387" s="338"/>
      <c r="K1387" s="338"/>
    </row>
    <row r="1388" spans="1:11" ht="15" customHeight="1" x14ac:dyDescent="0.2">
      <c r="E1388" s="362"/>
      <c r="F1388" s="314"/>
      <c r="G1388" s="314"/>
      <c r="H1388" s="314"/>
      <c r="I1388" s="314"/>
      <c r="J1388" s="338"/>
      <c r="K1388" s="338"/>
    </row>
    <row r="1389" spans="1:11" ht="15" customHeight="1" x14ac:dyDescent="0.2">
      <c r="E1389" s="362"/>
      <c r="F1389" s="314"/>
      <c r="G1389" s="314"/>
      <c r="H1389" s="314"/>
      <c r="I1389" s="314"/>
      <c r="J1389" s="338"/>
      <c r="K1389" s="338"/>
    </row>
    <row r="1390" spans="1:11" ht="15" customHeight="1" x14ac:dyDescent="0.2">
      <c r="E1390" s="362"/>
      <c r="F1390" s="314"/>
      <c r="G1390" s="314"/>
      <c r="H1390" s="314"/>
      <c r="I1390" s="314"/>
      <c r="J1390" s="338"/>
      <c r="K1390" s="338"/>
    </row>
    <row r="1391" spans="1:11" ht="15" customHeight="1" x14ac:dyDescent="0.2">
      <c r="E1391" s="362"/>
      <c r="F1391" s="314"/>
      <c r="G1391" s="314"/>
      <c r="H1391" s="314"/>
      <c r="I1391" s="314"/>
      <c r="J1391" s="338"/>
      <c r="K1391" s="338"/>
    </row>
    <row r="1392" spans="1:11" ht="15" customHeight="1" x14ac:dyDescent="0.2">
      <c r="F1392" s="314"/>
      <c r="G1392" s="314"/>
      <c r="H1392" s="314"/>
      <c r="I1392" s="314"/>
      <c r="J1392" s="338"/>
      <c r="K1392" s="338"/>
    </row>
    <row r="1393" spans="1:11" ht="15" customHeight="1" x14ac:dyDescent="0.2">
      <c r="A1393" s="180"/>
      <c r="F1393" s="356"/>
      <c r="G1393" s="356"/>
      <c r="H1393" s="356"/>
      <c r="I1393" s="356"/>
      <c r="J1393" s="338"/>
      <c r="K1393" s="338"/>
    </row>
    <row r="1394" spans="1:11" ht="15" customHeight="1" x14ac:dyDescent="0.2">
      <c r="A1394" s="180"/>
      <c r="F1394" s="356"/>
      <c r="G1394" s="356"/>
      <c r="H1394" s="356"/>
      <c r="I1394" s="356"/>
      <c r="J1394" s="338"/>
      <c r="K1394" s="338"/>
    </row>
    <row r="1395" spans="1:11" ht="15" customHeight="1" x14ac:dyDescent="0.2">
      <c r="A1395" s="180"/>
      <c r="F1395" s="356"/>
      <c r="G1395" s="356"/>
      <c r="H1395" s="356"/>
      <c r="I1395" s="356"/>
      <c r="J1395" s="338"/>
      <c r="K1395" s="338"/>
    </row>
    <row r="1396" spans="1:11" ht="15" customHeight="1" x14ac:dyDescent="0.2">
      <c r="A1396" s="180"/>
      <c r="F1396" s="356"/>
      <c r="G1396" s="356"/>
      <c r="H1396" s="356"/>
      <c r="I1396" s="356"/>
      <c r="J1396" s="338"/>
      <c r="K1396" s="338"/>
    </row>
    <row r="1397" spans="1:11" ht="15" customHeight="1" x14ac:dyDescent="0.2">
      <c r="F1397" s="314"/>
      <c r="G1397" s="314"/>
      <c r="H1397" s="314"/>
      <c r="I1397" s="314"/>
      <c r="J1397" s="338"/>
      <c r="K1397" s="338"/>
    </row>
    <row r="1398" spans="1:11" ht="15" customHeight="1" x14ac:dyDescent="0.2">
      <c r="A1398" s="180"/>
      <c r="F1398" s="314"/>
      <c r="G1398" s="314"/>
      <c r="H1398" s="314"/>
      <c r="I1398" s="314"/>
      <c r="J1398" s="338"/>
      <c r="K1398" s="338"/>
    </row>
    <row r="1399" spans="1:11" ht="15" customHeight="1" x14ac:dyDescent="0.2">
      <c r="E1399" s="362"/>
      <c r="F1399" s="314"/>
      <c r="G1399" s="314"/>
      <c r="H1399" s="314"/>
      <c r="I1399" s="314"/>
      <c r="J1399" s="338"/>
      <c r="K1399" s="338"/>
    </row>
    <row r="1400" spans="1:11" ht="15" customHeight="1" x14ac:dyDescent="0.2">
      <c r="E1400" s="362"/>
      <c r="F1400" s="314"/>
      <c r="G1400" s="314"/>
      <c r="H1400" s="314"/>
      <c r="I1400" s="314"/>
      <c r="J1400" s="338"/>
      <c r="K1400" s="338"/>
    </row>
    <row r="1401" spans="1:11" ht="15" customHeight="1" x14ac:dyDescent="0.2">
      <c r="F1401" s="314"/>
      <c r="G1401" s="314"/>
      <c r="H1401" s="314"/>
      <c r="I1401" s="314"/>
      <c r="J1401" s="338"/>
      <c r="K1401" s="338"/>
    </row>
    <row r="1402" spans="1:11" ht="15" customHeight="1" x14ac:dyDescent="0.2">
      <c r="A1402" s="180"/>
      <c r="F1402" s="356"/>
      <c r="G1402" s="356"/>
      <c r="H1402" s="356"/>
      <c r="I1402" s="356"/>
      <c r="J1402" s="338"/>
      <c r="K1402" s="338"/>
    </row>
    <row r="1403" spans="1:11" ht="15" customHeight="1" x14ac:dyDescent="0.2">
      <c r="F1403" s="314"/>
      <c r="G1403" s="314"/>
      <c r="H1403" s="314"/>
      <c r="I1403" s="314"/>
      <c r="J1403" s="338"/>
      <c r="K1403" s="338"/>
    </row>
    <row r="1404" spans="1:11" ht="15" customHeight="1" x14ac:dyDescent="0.2">
      <c r="A1404" s="180"/>
      <c r="F1404" s="314"/>
      <c r="G1404" s="314"/>
      <c r="H1404" s="314"/>
      <c r="I1404" s="314"/>
      <c r="J1404" s="338"/>
      <c r="K1404" s="338"/>
    </row>
    <row r="1405" spans="1:11" ht="15" customHeight="1" x14ac:dyDescent="0.2">
      <c r="E1405" s="362"/>
      <c r="F1405" s="314"/>
      <c r="G1405" s="314"/>
      <c r="H1405" s="314"/>
      <c r="I1405" s="314"/>
      <c r="J1405" s="338"/>
      <c r="K1405" s="338"/>
    </row>
    <row r="1406" spans="1:11" ht="15" customHeight="1" x14ac:dyDescent="0.2">
      <c r="A1406" s="180"/>
      <c r="B1406" s="180"/>
      <c r="C1406" s="364"/>
      <c r="D1406" s="364"/>
      <c r="E1406" s="322"/>
      <c r="F1406" s="356"/>
      <c r="G1406" s="356"/>
      <c r="H1406" s="356"/>
      <c r="I1406" s="356"/>
      <c r="J1406" s="338"/>
      <c r="K1406" s="338"/>
    </row>
    <row r="1407" spans="1:11" ht="15" customHeight="1" x14ac:dyDescent="0.2">
      <c r="F1407" s="314"/>
      <c r="G1407" s="314"/>
      <c r="H1407" s="314"/>
      <c r="I1407" s="314"/>
      <c r="J1407" s="338"/>
      <c r="K1407" s="338"/>
    </row>
    <row r="1408" spans="1:11" ht="15" customHeight="1" x14ac:dyDescent="0.2">
      <c r="A1408" s="180"/>
      <c r="B1408" s="180"/>
      <c r="C1408" s="364"/>
      <c r="D1408" s="364"/>
      <c r="E1408" s="376"/>
      <c r="F1408" s="356"/>
      <c r="G1408" s="356"/>
      <c r="H1408" s="356"/>
      <c r="I1408" s="356"/>
      <c r="J1408" s="338"/>
      <c r="K1408" s="338"/>
    </row>
    <row r="1409" spans="1:11" ht="15" customHeight="1" x14ac:dyDescent="0.2">
      <c r="A1409" s="180"/>
      <c r="B1409" s="180"/>
      <c r="C1409" s="364"/>
      <c r="D1409" s="364"/>
      <c r="E1409" s="376"/>
      <c r="F1409" s="375"/>
      <c r="G1409" s="365"/>
      <c r="H1409" s="375"/>
      <c r="I1409" s="365"/>
      <c r="J1409" s="338"/>
      <c r="K1409" s="338"/>
    </row>
    <row r="1410" spans="1:11" ht="15" customHeight="1" x14ac:dyDescent="0.2">
      <c r="A1410" s="180"/>
      <c r="B1410" s="180"/>
      <c r="C1410" s="364"/>
      <c r="D1410" s="364"/>
      <c r="E1410" s="376"/>
      <c r="F1410" s="375"/>
      <c r="G1410" s="365"/>
      <c r="H1410" s="375"/>
      <c r="I1410" s="365"/>
      <c r="J1410" s="338"/>
      <c r="K1410" s="338"/>
    </row>
    <row r="1411" spans="1:11" ht="15" customHeight="1" x14ac:dyDescent="0.2">
      <c r="A1411" s="180"/>
      <c r="B1411" s="180"/>
      <c r="C1411" s="364"/>
      <c r="D1411" s="364"/>
      <c r="E1411" s="376"/>
      <c r="F1411" s="375"/>
      <c r="G1411" s="365"/>
      <c r="H1411" s="375"/>
      <c r="I1411" s="365"/>
      <c r="J1411" s="338"/>
      <c r="K1411" s="338"/>
    </row>
    <row r="1412" spans="1:11" ht="15" customHeight="1" x14ac:dyDescent="0.2">
      <c r="A1412" s="180"/>
      <c r="B1412" s="180"/>
      <c r="C1412" s="364"/>
      <c r="D1412" s="364"/>
      <c r="E1412" s="376"/>
      <c r="F1412" s="375"/>
      <c r="G1412" s="365"/>
      <c r="H1412" s="375"/>
      <c r="I1412" s="365"/>
      <c r="J1412" s="338"/>
      <c r="K1412" s="338"/>
    </row>
    <row r="1413" spans="1:11" ht="15" customHeight="1" x14ac:dyDescent="0.2">
      <c r="A1413" s="180"/>
      <c r="B1413" s="180"/>
      <c r="C1413" s="364"/>
      <c r="D1413" s="364"/>
      <c r="E1413" s="376"/>
      <c r="F1413" s="375"/>
      <c r="G1413" s="365"/>
      <c r="H1413" s="375"/>
      <c r="I1413" s="365"/>
      <c r="J1413" s="338"/>
      <c r="K1413" s="338"/>
    </row>
    <row r="1414" spans="1:11" ht="15" customHeight="1" x14ac:dyDescent="0.2">
      <c r="A1414" s="180"/>
      <c r="B1414" s="180"/>
      <c r="C1414" s="364"/>
      <c r="D1414" s="364"/>
      <c r="E1414" s="376"/>
      <c r="F1414" s="375"/>
      <c r="G1414" s="365"/>
      <c r="H1414" s="375"/>
      <c r="I1414" s="365"/>
      <c r="J1414" s="338"/>
      <c r="K1414" s="338"/>
    </row>
    <row r="1415" spans="1:11" ht="15" customHeight="1" x14ac:dyDescent="0.2">
      <c r="A1415" s="180"/>
      <c r="B1415" s="180"/>
      <c r="C1415" s="364"/>
      <c r="D1415" s="364"/>
      <c r="E1415" s="376"/>
      <c r="F1415" s="375"/>
      <c r="G1415" s="365"/>
      <c r="H1415" s="375"/>
      <c r="I1415" s="365"/>
      <c r="J1415" s="338"/>
      <c r="K1415" s="338"/>
    </row>
    <row r="1416" spans="1:11" ht="15" customHeight="1" x14ac:dyDescent="0.2">
      <c r="A1416" s="180"/>
      <c r="B1416" s="180"/>
      <c r="C1416" s="364"/>
      <c r="D1416" s="364"/>
      <c r="E1416" s="376"/>
      <c r="F1416" s="375"/>
      <c r="G1416" s="365"/>
      <c r="H1416" s="375"/>
      <c r="I1416" s="365"/>
      <c r="J1416" s="338"/>
      <c r="K1416" s="338"/>
    </row>
    <row r="1417" spans="1:11" ht="15" customHeight="1" x14ac:dyDescent="0.2">
      <c r="A1417" s="180"/>
      <c r="B1417" s="180"/>
      <c r="C1417" s="364"/>
      <c r="D1417" s="364"/>
      <c r="E1417" s="376"/>
      <c r="F1417" s="375"/>
      <c r="G1417" s="365"/>
      <c r="H1417" s="375"/>
      <c r="I1417" s="365"/>
      <c r="J1417" s="338"/>
      <c r="K1417" s="338"/>
    </row>
    <row r="1418" spans="1:11" ht="15" customHeight="1" x14ac:dyDescent="0.2">
      <c r="A1418" s="180"/>
      <c r="B1418" s="180"/>
      <c r="C1418" s="364"/>
      <c r="D1418" s="364"/>
      <c r="E1418" s="376"/>
      <c r="F1418" s="375"/>
      <c r="G1418" s="365"/>
      <c r="H1418" s="375"/>
      <c r="I1418" s="365"/>
      <c r="J1418" s="338"/>
      <c r="K1418" s="338"/>
    </row>
    <row r="1419" spans="1:11" ht="15" customHeight="1" x14ac:dyDescent="0.2">
      <c r="A1419" s="180"/>
      <c r="B1419" s="180"/>
      <c r="C1419" s="364"/>
      <c r="D1419" s="364"/>
      <c r="E1419" s="376"/>
      <c r="F1419" s="375"/>
      <c r="G1419" s="365"/>
      <c r="H1419" s="375"/>
      <c r="I1419" s="365"/>
      <c r="J1419" s="338"/>
      <c r="K1419" s="338"/>
    </row>
    <row r="1420" spans="1:11" ht="15" customHeight="1" x14ac:dyDescent="0.2">
      <c r="A1420" s="180"/>
      <c r="B1420" s="180"/>
      <c r="C1420" s="364"/>
      <c r="D1420" s="364"/>
      <c r="E1420" s="376"/>
      <c r="F1420" s="375"/>
      <c r="G1420" s="375"/>
      <c r="H1420" s="375"/>
      <c r="J1420" s="338"/>
      <c r="K1420" s="338"/>
    </row>
    <row r="1421" spans="1:11" ht="15" customHeight="1" x14ac:dyDescent="0.2">
      <c r="A1421" s="180"/>
      <c r="B1421" s="180"/>
      <c r="C1421" s="364"/>
      <c r="D1421" s="364"/>
      <c r="E1421" s="376"/>
      <c r="F1421" s="375"/>
      <c r="G1421" s="375"/>
      <c r="H1421" s="375"/>
      <c r="J1421" s="338"/>
      <c r="K1421" s="338"/>
    </row>
    <row r="1422" spans="1:11" ht="15" customHeight="1" x14ac:dyDescent="0.2">
      <c r="E1422" s="362"/>
      <c r="F1422" s="314"/>
      <c r="G1422" s="314"/>
      <c r="H1422" s="314"/>
      <c r="I1422" s="314"/>
      <c r="J1422" s="338"/>
      <c r="K1422" s="338"/>
    </row>
    <row r="1423" spans="1:11" ht="15" customHeight="1" x14ac:dyDescent="0.2">
      <c r="E1423" s="362"/>
      <c r="F1423" s="314"/>
      <c r="G1423" s="314"/>
      <c r="H1423" s="314"/>
      <c r="I1423" s="314"/>
      <c r="J1423" s="338"/>
      <c r="K1423" s="338"/>
    </row>
    <row r="1424" spans="1:11" ht="15" customHeight="1" x14ac:dyDescent="0.2">
      <c r="E1424" s="362"/>
      <c r="F1424" s="314"/>
      <c r="G1424" s="314"/>
      <c r="H1424" s="314"/>
      <c r="I1424" s="314"/>
      <c r="J1424" s="338"/>
      <c r="K1424" s="338"/>
    </row>
    <row r="1425" spans="1:11" ht="15" customHeight="1" x14ac:dyDescent="0.2">
      <c r="F1425" s="314"/>
      <c r="G1425" s="314"/>
      <c r="H1425" s="314"/>
      <c r="I1425" s="314"/>
      <c r="J1425" s="338"/>
      <c r="K1425" s="338"/>
    </row>
    <row r="1426" spans="1:11" ht="15" customHeight="1" x14ac:dyDescent="0.2">
      <c r="E1426" s="362"/>
      <c r="F1426" s="314"/>
      <c r="G1426" s="314"/>
      <c r="H1426" s="314"/>
      <c r="I1426" s="314"/>
      <c r="J1426" s="338"/>
      <c r="K1426" s="338"/>
    </row>
    <row r="1427" spans="1:11" ht="15" customHeight="1" x14ac:dyDescent="0.2">
      <c r="F1427" s="314"/>
      <c r="G1427" s="314"/>
      <c r="H1427" s="314"/>
      <c r="I1427" s="314"/>
      <c r="J1427" s="338"/>
      <c r="K1427" s="338"/>
    </row>
    <row r="1428" spans="1:11" ht="15" customHeight="1" x14ac:dyDescent="0.2">
      <c r="F1428" s="314"/>
      <c r="G1428" s="314"/>
      <c r="H1428" s="314"/>
      <c r="I1428" s="314"/>
      <c r="J1428" s="338"/>
      <c r="K1428" s="338"/>
    </row>
    <row r="1429" spans="1:11" ht="15" customHeight="1" x14ac:dyDescent="0.2">
      <c r="A1429" s="180"/>
      <c r="B1429" s="180"/>
      <c r="C1429" s="364"/>
      <c r="D1429" s="364"/>
      <c r="E1429" s="322"/>
      <c r="F1429" s="356"/>
      <c r="G1429" s="356"/>
      <c r="H1429" s="356"/>
      <c r="I1429" s="356"/>
      <c r="J1429" s="338"/>
      <c r="K1429" s="338"/>
    </row>
    <row r="1430" spans="1:11" ht="15" customHeight="1" x14ac:dyDescent="0.2">
      <c r="A1430" s="180"/>
      <c r="B1430" s="180"/>
      <c r="C1430" s="364"/>
      <c r="D1430" s="364"/>
      <c r="E1430" s="322"/>
      <c r="F1430" s="356"/>
      <c r="G1430" s="356"/>
      <c r="H1430" s="356"/>
      <c r="I1430" s="356"/>
      <c r="J1430" s="338"/>
      <c r="K1430" s="338"/>
    </row>
    <row r="1431" spans="1:11" ht="15" customHeight="1" x14ac:dyDescent="0.2">
      <c r="A1431" s="180"/>
      <c r="B1431" s="180"/>
      <c r="C1431" s="364"/>
      <c r="D1431" s="364"/>
      <c r="E1431" s="322"/>
      <c r="F1431" s="356"/>
      <c r="G1431" s="356"/>
      <c r="H1431" s="356"/>
      <c r="I1431" s="356"/>
      <c r="J1431" s="338"/>
      <c r="K1431" s="338"/>
    </row>
    <row r="1432" spans="1:11" ht="15" customHeight="1" x14ac:dyDescent="0.2">
      <c r="F1432" s="314"/>
      <c r="G1432" s="314"/>
      <c r="H1432" s="314"/>
      <c r="I1432" s="314"/>
      <c r="J1432" s="338"/>
      <c r="K1432" s="338"/>
    </row>
    <row r="1433" spans="1:11" ht="15" customHeight="1" x14ac:dyDescent="0.2">
      <c r="A1433" s="180"/>
      <c r="F1433" s="314"/>
      <c r="G1433" s="314"/>
      <c r="H1433" s="314"/>
      <c r="I1433" s="314"/>
      <c r="J1433" s="338"/>
      <c r="K1433" s="338"/>
    </row>
    <row r="1434" spans="1:11" ht="15" customHeight="1" x14ac:dyDescent="0.2">
      <c r="F1434" s="314"/>
      <c r="G1434" s="314"/>
      <c r="H1434" s="314"/>
      <c r="I1434" s="356"/>
      <c r="J1434" s="338"/>
      <c r="K1434" s="338"/>
    </row>
    <row r="1435" spans="1:11" ht="15" customHeight="1" x14ac:dyDescent="0.2">
      <c r="E1435" s="362"/>
      <c r="F1435" s="314"/>
      <c r="G1435" s="314"/>
      <c r="H1435" s="314"/>
      <c r="I1435" s="356"/>
      <c r="J1435" s="338"/>
      <c r="K1435" s="338"/>
    </row>
    <row r="1436" spans="1:11" ht="15" customHeight="1" x14ac:dyDescent="0.2">
      <c r="E1436" s="362"/>
      <c r="F1436" s="314"/>
      <c r="G1436" s="314"/>
      <c r="H1436" s="314"/>
      <c r="I1436" s="314"/>
      <c r="J1436" s="338"/>
      <c r="K1436" s="338"/>
    </row>
    <row r="1437" spans="1:11" ht="15" customHeight="1" x14ac:dyDescent="0.2">
      <c r="E1437" s="362"/>
      <c r="F1437" s="314"/>
      <c r="G1437" s="314"/>
      <c r="H1437" s="314"/>
      <c r="I1437" s="314"/>
      <c r="J1437" s="338"/>
      <c r="K1437" s="338"/>
    </row>
    <row r="1438" spans="1:11" ht="15" customHeight="1" x14ac:dyDescent="0.2">
      <c r="E1438" s="362"/>
      <c r="F1438" s="314"/>
      <c r="G1438" s="314"/>
      <c r="H1438" s="314"/>
      <c r="I1438" s="314"/>
      <c r="J1438" s="338"/>
      <c r="K1438" s="338"/>
    </row>
    <row r="1439" spans="1:11" ht="15" customHeight="1" x14ac:dyDescent="0.2">
      <c r="E1439" s="362"/>
      <c r="F1439" s="314"/>
      <c r="G1439" s="314"/>
      <c r="H1439" s="314"/>
      <c r="I1439" s="314"/>
      <c r="J1439" s="338"/>
      <c r="K1439" s="338"/>
    </row>
    <row r="1440" spans="1:11" ht="15" customHeight="1" x14ac:dyDescent="0.2">
      <c r="E1440" s="362"/>
      <c r="F1440" s="314"/>
      <c r="G1440" s="314"/>
      <c r="H1440" s="314"/>
      <c r="I1440" s="314"/>
      <c r="J1440" s="338"/>
      <c r="K1440" s="338"/>
    </row>
    <row r="1441" spans="1:11" ht="15" customHeight="1" x14ac:dyDescent="0.2">
      <c r="F1441" s="314"/>
      <c r="G1441" s="314"/>
      <c r="H1441" s="314"/>
      <c r="I1441" s="314"/>
      <c r="J1441" s="338"/>
      <c r="K1441" s="338"/>
    </row>
    <row r="1442" spans="1:11" ht="15" customHeight="1" x14ac:dyDescent="0.2">
      <c r="A1442" s="180"/>
      <c r="F1442" s="356"/>
      <c r="G1442" s="356"/>
      <c r="H1442" s="356"/>
      <c r="I1442" s="356"/>
      <c r="J1442" s="338"/>
      <c r="K1442" s="338"/>
    </row>
    <row r="1443" spans="1:11" ht="15" customHeight="1" x14ac:dyDescent="0.2">
      <c r="A1443" s="180"/>
      <c r="F1443" s="356"/>
      <c r="G1443" s="356"/>
      <c r="H1443" s="356"/>
      <c r="I1443" s="356"/>
      <c r="J1443" s="338"/>
      <c r="K1443" s="338"/>
    </row>
    <row r="1444" spans="1:11" ht="15" customHeight="1" x14ac:dyDescent="0.2">
      <c r="A1444" s="180"/>
      <c r="F1444" s="356"/>
      <c r="G1444" s="356"/>
      <c r="H1444" s="356"/>
      <c r="I1444" s="356"/>
      <c r="J1444" s="338"/>
      <c r="K1444" s="338"/>
    </row>
    <row r="1445" spans="1:11" ht="15" customHeight="1" x14ac:dyDescent="0.2">
      <c r="A1445" s="180"/>
      <c r="F1445" s="356"/>
      <c r="G1445" s="356"/>
      <c r="H1445" s="356"/>
      <c r="I1445" s="356"/>
      <c r="J1445" s="338"/>
      <c r="K1445" s="338"/>
    </row>
    <row r="1446" spans="1:11" ht="15" customHeight="1" x14ac:dyDescent="0.2">
      <c r="F1446" s="314"/>
      <c r="G1446" s="314"/>
      <c r="H1446" s="314"/>
      <c r="I1446" s="314"/>
      <c r="J1446" s="338"/>
      <c r="K1446" s="338"/>
    </row>
    <row r="1447" spans="1:11" ht="15" customHeight="1" x14ac:dyDescent="0.2">
      <c r="A1447" s="180"/>
      <c r="F1447" s="314"/>
      <c r="G1447" s="314"/>
      <c r="H1447" s="314"/>
      <c r="I1447" s="314"/>
      <c r="J1447" s="338"/>
      <c r="K1447" s="338"/>
    </row>
    <row r="1448" spans="1:11" ht="15" customHeight="1" x14ac:dyDescent="0.2">
      <c r="F1448" s="314"/>
      <c r="G1448" s="314"/>
      <c r="H1448" s="314"/>
      <c r="I1448" s="314"/>
      <c r="J1448" s="338"/>
      <c r="K1448" s="338"/>
    </row>
    <row r="1449" spans="1:11" ht="15" customHeight="1" x14ac:dyDescent="0.2">
      <c r="F1449" s="314"/>
      <c r="G1449" s="314"/>
      <c r="H1449" s="314"/>
      <c r="I1449" s="314"/>
      <c r="J1449" s="338"/>
      <c r="K1449" s="338"/>
    </row>
    <row r="1450" spans="1:11" ht="15" customHeight="1" x14ac:dyDescent="0.2">
      <c r="F1450" s="314"/>
      <c r="G1450" s="314"/>
      <c r="H1450" s="314"/>
      <c r="I1450" s="314"/>
      <c r="J1450" s="338"/>
      <c r="K1450" s="338"/>
    </row>
    <row r="1451" spans="1:11" ht="15" customHeight="1" x14ac:dyDescent="0.2">
      <c r="A1451" s="180"/>
      <c r="F1451" s="356"/>
      <c r="G1451" s="356"/>
      <c r="H1451" s="356"/>
      <c r="I1451" s="356"/>
      <c r="J1451" s="338"/>
      <c r="K1451" s="338"/>
    </row>
    <row r="1452" spans="1:11" ht="15" customHeight="1" x14ac:dyDescent="0.2">
      <c r="A1452" s="180"/>
      <c r="F1452" s="356"/>
      <c r="G1452" s="356"/>
      <c r="H1452" s="356"/>
      <c r="I1452" s="356"/>
      <c r="J1452" s="338"/>
      <c r="K1452" s="338"/>
    </row>
    <row r="1453" spans="1:11" ht="15" customHeight="1" x14ac:dyDescent="0.2">
      <c r="A1453" s="180"/>
      <c r="F1453" s="356"/>
      <c r="G1453" s="356"/>
      <c r="H1453" s="356"/>
      <c r="I1453" s="356"/>
      <c r="J1453" s="338"/>
      <c r="K1453" s="338"/>
    </row>
    <row r="1454" spans="1:11" ht="15" customHeight="1" x14ac:dyDescent="0.2">
      <c r="A1454" s="180"/>
      <c r="F1454" s="314"/>
      <c r="G1454" s="314"/>
      <c r="H1454" s="314"/>
      <c r="I1454" s="314"/>
      <c r="J1454" s="338"/>
      <c r="K1454" s="338"/>
    </row>
    <row r="1455" spans="1:11" ht="15" customHeight="1" x14ac:dyDescent="0.2">
      <c r="A1455" s="180"/>
      <c r="B1455" s="180"/>
      <c r="C1455" s="364"/>
      <c r="D1455" s="364"/>
      <c r="E1455" s="322"/>
      <c r="F1455" s="356"/>
      <c r="G1455" s="356"/>
      <c r="H1455" s="356"/>
      <c r="I1455" s="356"/>
      <c r="J1455" s="338"/>
      <c r="K1455" s="338"/>
    </row>
    <row r="1456" spans="1:11" ht="15" customHeight="1" x14ac:dyDescent="0.2">
      <c r="E1456" s="362"/>
      <c r="F1456" s="314"/>
      <c r="G1456" s="314"/>
      <c r="H1456" s="314"/>
      <c r="I1456" s="314"/>
      <c r="J1456" s="338"/>
      <c r="K1456" s="338"/>
    </row>
    <row r="1457" spans="1:11" ht="15" customHeight="1" x14ac:dyDescent="0.2">
      <c r="A1457" s="180"/>
      <c r="E1457" s="362"/>
      <c r="F1457" s="356"/>
      <c r="G1457" s="356"/>
      <c r="H1457" s="356"/>
      <c r="I1457" s="356"/>
      <c r="J1457" s="338"/>
      <c r="K1457" s="338"/>
    </row>
    <row r="1458" spans="1:11" ht="15" customHeight="1" x14ac:dyDescent="0.2">
      <c r="A1458" s="180"/>
      <c r="E1458" s="362"/>
      <c r="F1458" s="356"/>
      <c r="G1458" s="356"/>
      <c r="H1458" s="356"/>
      <c r="I1458" s="356"/>
      <c r="J1458" s="338"/>
      <c r="K1458" s="338"/>
    </row>
    <row r="1459" spans="1:11" ht="15" customHeight="1" x14ac:dyDescent="0.2">
      <c r="A1459" s="180"/>
      <c r="E1459" s="362"/>
      <c r="F1459" s="356"/>
      <c r="G1459" s="356"/>
      <c r="H1459" s="356"/>
      <c r="I1459" s="356"/>
      <c r="J1459" s="338"/>
      <c r="K1459" s="338"/>
    </row>
    <row r="1460" spans="1:11" ht="15" customHeight="1" x14ac:dyDescent="0.2">
      <c r="A1460" s="180"/>
      <c r="E1460" s="362"/>
      <c r="F1460" s="375"/>
      <c r="G1460" s="365"/>
      <c r="H1460" s="375"/>
      <c r="I1460" s="365"/>
      <c r="J1460" s="338"/>
      <c r="K1460" s="338"/>
    </row>
    <row r="1461" spans="1:11" ht="15" customHeight="1" x14ac:dyDescent="0.2">
      <c r="A1461" s="180"/>
      <c r="E1461" s="362"/>
      <c r="F1461" s="375"/>
      <c r="G1461" s="365"/>
      <c r="H1461" s="375"/>
      <c r="I1461" s="365"/>
      <c r="J1461" s="338"/>
      <c r="K1461" s="338"/>
    </row>
    <row r="1462" spans="1:11" ht="15" customHeight="1" x14ac:dyDescent="0.2">
      <c r="A1462" s="180"/>
      <c r="E1462" s="362"/>
      <c r="F1462" s="375"/>
      <c r="G1462" s="365"/>
      <c r="H1462" s="375"/>
      <c r="I1462" s="365"/>
      <c r="J1462" s="338"/>
      <c r="K1462" s="338"/>
    </row>
    <row r="1463" spans="1:11" ht="15" customHeight="1" x14ac:dyDescent="0.2">
      <c r="A1463" s="180"/>
      <c r="E1463" s="362"/>
      <c r="F1463" s="375"/>
      <c r="G1463" s="365"/>
      <c r="H1463" s="375"/>
      <c r="I1463" s="365"/>
      <c r="J1463" s="338"/>
      <c r="K1463" s="338"/>
    </row>
    <row r="1464" spans="1:11" ht="15" customHeight="1" x14ac:dyDescent="0.2">
      <c r="A1464" s="180"/>
      <c r="E1464" s="362"/>
      <c r="F1464" s="375"/>
      <c r="G1464" s="365"/>
      <c r="H1464" s="375"/>
      <c r="I1464" s="365"/>
      <c r="J1464" s="338"/>
      <c r="K1464" s="338"/>
    </row>
    <row r="1465" spans="1:11" ht="15" customHeight="1" x14ac:dyDescent="0.2">
      <c r="A1465" s="180"/>
      <c r="E1465" s="362"/>
      <c r="F1465" s="375"/>
      <c r="G1465" s="365"/>
      <c r="H1465" s="375"/>
      <c r="I1465" s="365"/>
      <c r="J1465" s="338"/>
      <c r="K1465" s="338"/>
    </row>
    <row r="1466" spans="1:11" ht="15" customHeight="1" x14ac:dyDescent="0.2">
      <c r="A1466" s="180"/>
      <c r="E1466" s="362"/>
      <c r="F1466" s="375"/>
      <c r="G1466" s="365"/>
      <c r="H1466" s="375"/>
      <c r="I1466" s="365"/>
      <c r="J1466" s="338"/>
      <c r="K1466" s="338"/>
    </row>
    <row r="1467" spans="1:11" ht="15" customHeight="1" x14ac:dyDescent="0.2">
      <c r="A1467" s="180"/>
      <c r="E1467" s="362"/>
      <c r="F1467" s="375"/>
      <c r="G1467" s="365"/>
      <c r="H1467" s="375"/>
      <c r="I1467" s="365"/>
      <c r="J1467" s="338"/>
      <c r="K1467" s="338"/>
    </row>
    <row r="1468" spans="1:11" ht="15" customHeight="1" x14ac:dyDescent="0.2">
      <c r="A1468" s="180"/>
      <c r="E1468" s="362"/>
      <c r="F1468" s="375"/>
      <c r="G1468" s="365"/>
      <c r="H1468" s="375"/>
      <c r="I1468" s="365"/>
      <c r="J1468" s="338"/>
      <c r="K1468" s="338"/>
    </row>
    <row r="1469" spans="1:11" ht="15" customHeight="1" x14ac:dyDescent="0.2">
      <c r="A1469" s="180"/>
      <c r="B1469" s="180"/>
      <c r="C1469" s="364"/>
      <c r="D1469" s="364"/>
      <c r="E1469" s="376"/>
      <c r="F1469" s="375"/>
      <c r="G1469" s="375"/>
      <c r="H1469" s="375"/>
      <c r="J1469" s="338"/>
      <c r="K1469" s="338"/>
    </row>
    <row r="1470" spans="1:11" ht="15" customHeight="1" x14ac:dyDescent="0.2">
      <c r="A1470" s="180"/>
      <c r="B1470" s="180"/>
      <c r="C1470" s="364"/>
      <c r="D1470" s="364"/>
      <c r="E1470" s="376"/>
      <c r="F1470" s="375"/>
      <c r="G1470" s="375"/>
      <c r="H1470" s="375"/>
      <c r="J1470" s="338"/>
      <c r="K1470" s="338"/>
    </row>
    <row r="1471" spans="1:11" ht="15" customHeight="1" x14ac:dyDescent="0.2">
      <c r="E1471" s="362"/>
      <c r="F1471" s="314"/>
      <c r="G1471" s="314"/>
      <c r="H1471" s="314"/>
      <c r="I1471" s="314"/>
      <c r="J1471" s="338"/>
      <c r="K1471" s="338"/>
    </row>
    <row r="1472" spans="1:11" ht="15" customHeight="1" x14ac:dyDescent="0.2">
      <c r="E1472" s="362"/>
      <c r="F1472" s="314"/>
      <c r="G1472" s="314"/>
      <c r="H1472" s="314"/>
      <c r="I1472" s="314"/>
      <c r="J1472" s="338"/>
      <c r="K1472" s="338"/>
    </row>
    <row r="1473" spans="1:11" ht="15" customHeight="1" x14ac:dyDescent="0.2">
      <c r="E1473" s="362"/>
      <c r="F1473" s="314"/>
      <c r="G1473" s="314"/>
      <c r="H1473" s="314"/>
      <c r="I1473" s="314"/>
      <c r="J1473" s="338"/>
      <c r="K1473" s="338"/>
    </row>
    <row r="1474" spans="1:11" ht="15" customHeight="1" x14ac:dyDescent="0.2">
      <c r="E1474" s="362"/>
      <c r="F1474" s="314"/>
      <c r="G1474" s="314"/>
      <c r="H1474" s="314"/>
      <c r="I1474" s="314"/>
      <c r="J1474" s="338"/>
      <c r="K1474" s="338"/>
    </row>
    <row r="1475" spans="1:11" ht="15" customHeight="1" x14ac:dyDescent="0.2">
      <c r="F1475" s="314"/>
      <c r="G1475" s="314"/>
      <c r="H1475" s="314"/>
      <c r="I1475" s="314"/>
      <c r="J1475" s="338"/>
      <c r="K1475" s="338"/>
    </row>
    <row r="1476" spans="1:11" ht="15" customHeight="1" x14ac:dyDescent="0.2">
      <c r="F1476" s="314"/>
      <c r="G1476" s="314"/>
      <c r="H1476" s="314"/>
      <c r="I1476" s="314"/>
      <c r="J1476" s="338"/>
      <c r="K1476" s="338"/>
    </row>
    <row r="1477" spans="1:11" ht="15" customHeight="1" x14ac:dyDescent="0.2">
      <c r="F1477" s="314"/>
      <c r="G1477" s="314"/>
      <c r="H1477" s="314"/>
      <c r="I1477" s="314"/>
      <c r="J1477" s="338"/>
      <c r="K1477" s="338"/>
    </row>
    <row r="1478" spans="1:11" ht="15" customHeight="1" x14ac:dyDescent="0.2">
      <c r="A1478" s="180"/>
      <c r="C1478" s="364"/>
      <c r="D1478" s="364"/>
      <c r="E1478" s="362"/>
      <c r="F1478" s="356"/>
      <c r="G1478" s="356"/>
      <c r="H1478" s="356"/>
      <c r="I1478" s="356"/>
      <c r="J1478" s="338"/>
      <c r="K1478" s="338"/>
    </row>
    <row r="1479" spans="1:11" ht="15" customHeight="1" x14ac:dyDescent="0.2">
      <c r="A1479" s="180"/>
      <c r="C1479" s="364"/>
      <c r="D1479" s="364"/>
      <c r="E1479" s="362"/>
      <c r="F1479" s="356"/>
      <c r="G1479" s="356"/>
      <c r="H1479" s="356"/>
      <c r="I1479" s="356"/>
      <c r="J1479" s="338"/>
      <c r="K1479" s="338"/>
    </row>
    <row r="1480" spans="1:11" ht="15" customHeight="1" x14ac:dyDescent="0.2">
      <c r="A1480" s="180"/>
      <c r="C1480" s="364"/>
      <c r="D1480" s="364"/>
      <c r="E1480" s="362"/>
      <c r="F1480" s="356"/>
      <c r="G1480" s="356"/>
      <c r="H1480" s="356"/>
      <c r="I1480" s="356"/>
      <c r="J1480" s="338"/>
      <c r="K1480" s="338"/>
    </row>
    <row r="1481" spans="1:11" ht="15" customHeight="1" x14ac:dyDescent="0.2">
      <c r="A1481" s="180"/>
      <c r="B1481" s="180"/>
      <c r="C1481" s="364"/>
      <c r="D1481" s="364"/>
      <c r="E1481" s="376"/>
      <c r="F1481" s="356"/>
      <c r="G1481" s="356"/>
      <c r="H1481" s="356"/>
      <c r="I1481" s="356"/>
      <c r="J1481" s="338"/>
      <c r="K1481" s="338"/>
    </row>
    <row r="1482" spans="1:11" ht="15" customHeight="1" x14ac:dyDescent="0.2">
      <c r="A1482" s="180"/>
      <c r="B1482" s="180"/>
      <c r="C1482" s="364"/>
      <c r="D1482" s="364"/>
      <c r="E1482" s="376"/>
      <c r="F1482" s="356"/>
      <c r="G1482" s="356"/>
      <c r="H1482" s="356"/>
      <c r="I1482" s="356"/>
      <c r="J1482" s="338"/>
      <c r="K1482" s="338"/>
    </row>
    <row r="1483" spans="1:11" ht="15" customHeight="1" x14ac:dyDescent="0.2">
      <c r="E1483" s="362"/>
      <c r="F1483" s="314"/>
      <c r="G1483" s="314"/>
      <c r="H1483" s="314"/>
      <c r="I1483" s="314"/>
      <c r="J1483" s="338"/>
      <c r="K1483" s="338"/>
    </row>
    <row r="1484" spans="1:11" ht="15" customHeight="1" x14ac:dyDescent="0.2">
      <c r="E1484" s="362"/>
      <c r="F1484" s="314"/>
      <c r="G1484" s="314"/>
      <c r="H1484" s="314"/>
      <c r="I1484" s="314"/>
      <c r="J1484" s="338"/>
      <c r="K1484" s="338"/>
    </row>
    <row r="1485" spans="1:11" ht="15" customHeight="1" x14ac:dyDescent="0.2">
      <c r="C1485" s="364"/>
      <c r="D1485" s="364"/>
      <c r="E1485" s="362"/>
      <c r="F1485" s="314"/>
      <c r="G1485" s="314"/>
      <c r="H1485" s="314"/>
      <c r="I1485" s="314"/>
      <c r="J1485" s="338"/>
      <c r="K1485" s="338"/>
    </row>
    <row r="1486" spans="1:11" ht="15" customHeight="1" x14ac:dyDescent="0.2">
      <c r="C1486" s="364"/>
      <c r="D1486" s="364"/>
      <c r="E1486" s="362"/>
      <c r="F1486" s="314"/>
      <c r="G1486" s="314"/>
      <c r="H1486" s="314"/>
      <c r="I1486" s="314"/>
      <c r="J1486" s="338"/>
      <c r="K1486" s="338"/>
    </row>
    <row r="1487" spans="1:11" ht="15" customHeight="1" x14ac:dyDescent="0.2">
      <c r="E1487" s="362"/>
      <c r="F1487" s="314"/>
      <c r="G1487" s="314"/>
      <c r="H1487" s="314"/>
      <c r="I1487" s="314"/>
      <c r="J1487" s="338"/>
      <c r="K1487" s="338"/>
    </row>
    <row r="1488" spans="1:11" ht="15" customHeight="1" x14ac:dyDescent="0.2">
      <c r="E1488" s="362"/>
      <c r="F1488" s="314"/>
      <c r="G1488" s="314"/>
      <c r="H1488" s="314"/>
      <c r="I1488" s="314"/>
      <c r="J1488" s="338"/>
      <c r="K1488" s="338"/>
    </row>
    <row r="1489" spans="1:11" ht="15" customHeight="1" x14ac:dyDescent="0.2">
      <c r="E1489" s="362"/>
      <c r="F1489" s="314"/>
      <c r="G1489" s="314"/>
      <c r="H1489" s="314"/>
      <c r="I1489" s="314"/>
      <c r="J1489" s="338"/>
      <c r="K1489" s="338"/>
    </row>
    <row r="1490" spans="1:11" ht="15" customHeight="1" x14ac:dyDescent="0.2">
      <c r="F1490" s="314"/>
      <c r="G1490" s="314"/>
      <c r="H1490" s="314"/>
      <c r="I1490" s="314"/>
      <c r="J1490" s="338"/>
      <c r="K1490" s="338"/>
    </row>
    <row r="1491" spans="1:11" ht="15" customHeight="1" x14ac:dyDescent="0.2">
      <c r="F1491" s="314"/>
      <c r="G1491" s="314"/>
      <c r="H1491" s="314"/>
      <c r="I1491" s="314"/>
      <c r="J1491" s="338"/>
      <c r="K1491" s="338"/>
    </row>
    <row r="1492" spans="1:11" ht="15" customHeight="1" x14ac:dyDescent="0.2">
      <c r="A1492" s="180"/>
      <c r="F1492" s="356"/>
      <c r="G1492" s="356"/>
      <c r="H1492" s="356"/>
      <c r="I1492" s="356"/>
      <c r="J1492" s="338"/>
      <c r="K1492" s="338"/>
    </row>
    <row r="1493" spans="1:11" ht="15" customHeight="1" x14ac:dyDescent="0.2">
      <c r="A1493" s="180"/>
      <c r="F1493" s="356"/>
      <c r="G1493" s="356"/>
      <c r="H1493" s="356"/>
      <c r="I1493" s="356"/>
      <c r="J1493" s="338"/>
      <c r="K1493" s="338"/>
    </row>
    <row r="1494" spans="1:11" ht="15" customHeight="1" x14ac:dyDescent="0.2">
      <c r="A1494" s="180"/>
      <c r="F1494" s="356"/>
      <c r="G1494" s="356"/>
      <c r="H1494" s="356"/>
      <c r="I1494" s="356"/>
      <c r="J1494" s="338"/>
      <c r="K1494" s="338"/>
    </row>
    <row r="1495" spans="1:11" ht="15" customHeight="1" x14ac:dyDescent="0.2">
      <c r="A1495" s="180"/>
      <c r="F1495" s="356"/>
      <c r="G1495" s="356"/>
      <c r="H1495" s="356"/>
      <c r="I1495" s="356"/>
      <c r="J1495" s="338"/>
      <c r="K1495" s="338"/>
    </row>
    <row r="1496" spans="1:11" ht="15" customHeight="1" x14ac:dyDescent="0.2">
      <c r="A1496" s="180"/>
      <c r="F1496" s="356"/>
      <c r="G1496" s="356"/>
      <c r="H1496" s="356"/>
      <c r="I1496" s="356"/>
      <c r="J1496" s="338"/>
      <c r="K1496" s="338"/>
    </row>
    <row r="1497" spans="1:11" ht="15" customHeight="1" x14ac:dyDescent="0.2">
      <c r="E1497" s="362"/>
      <c r="F1497" s="314"/>
      <c r="G1497" s="314"/>
      <c r="H1497" s="314"/>
      <c r="I1497" s="314"/>
      <c r="J1497" s="338"/>
      <c r="K1497" s="338"/>
    </row>
    <row r="1498" spans="1:11" ht="15" customHeight="1" x14ac:dyDescent="0.2">
      <c r="E1498" s="362"/>
      <c r="F1498" s="314"/>
      <c r="G1498" s="314"/>
      <c r="H1498" s="314"/>
      <c r="I1498" s="314"/>
      <c r="J1498" s="338"/>
      <c r="K1498" s="338"/>
    </row>
    <row r="1499" spans="1:11" ht="15" customHeight="1" x14ac:dyDescent="0.2">
      <c r="E1499" s="362"/>
      <c r="F1499" s="314"/>
      <c r="G1499" s="314"/>
      <c r="H1499" s="314"/>
      <c r="I1499" s="314"/>
      <c r="J1499" s="338"/>
      <c r="K1499" s="338"/>
    </row>
    <row r="1500" spans="1:11" ht="15" customHeight="1" x14ac:dyDescent="0.2">
      <c r="E1500" s="362"/>
      <c r="F1500" s="314"/>
      <c r="G1500" s="314"/>
      <c r="H1500" s="314"/>
      <c r="I1500" s="314"/>
      <c r="J1500" s="338"/>
      <c r="K1500" s="338"/>
    </row>
    <row r="1501" spans="1:11" ht="15" customHeight="1" x14ac:dyDescent="0.2">
      <c r="A1501" s="180"/>
      <c r="B1501" s="180"/>
      <c r="C1501" s="364"/>
      <c r="D1501" s="364"/>
      <c r="E1501" s="376"/>
      <c r="F1501" s="356"/>
      <c r="G1501" s="356"/>
      <c r="H1501" s="356"/>
      <c r="I1501" s="356"/>
      <c r="J1501" s="338"/>
      <c r="K1501" s="338"/>
    </row>
    <row r="1502" spans="1:11" ht="15" customHeight="1" x14ac:dyDescent="0.2">
      <c r="A1502" s="180"/>
      <c r="B1502" s="180"/>
      <c r="C1502" s="364"/>
      <c r="D1502" s="364"/>
      <c r="E1502" s="376"/>
      <c r="F1502" s="356"/>
      <c r="G1502" s="356"/>
      <c r="H1502" s="356"/>
      <c r="I1502" s="356"/>
      <c r="J1502" s="338"/>
      <c r="K1502" s="338"/>
    </row>
    <row r="1503" spans="1:11" ht="15" customHeight="1" x14ac:dyDescent="0.2">
      <c r="A1503" s="180"/>
      <c r="F1503" s="356"/>
      <c r="G1503" s="356"/>
      <c r="H1503" s="356"/>
      <c r="I1503" s="356"/>
      <c r="J1503" s="338"/>
      <c r="K1503" s="338"/>
    </row>
    <row r="1504" spans="1:11" ht="15" customHeight="1" x14ac:dyDescent="0.2">
      <c r="A1504" s="180"/>
      <c r="F1504" s="356"/>
      <c r="G1504" s="356"/>
      <c r="H1504" s="356"/>
      <c r="I1504" s="356"/>
      <c r="J1504" s="338"/>
      <c r="K1504" s="338"/>
    </row>
    <row r="1505" spans="1:11" ht="15" customHeight="1" x14ac:dyDescent="0.2">
      <c r="A1505" s="180"/>
      <c r="E1505" s="322"/>
      <c r="F1505" s="356"/>
      <c r="G1505" s="356"/>
      <c r="H1505" s="356"/>
      <c r="I1505" s="356"/>
      <c r="J1505" s="338"/>
      <c r="K1505" s="338"/>
    </row>
    <row r="1506" spans="1:11" ht="15" customHeight="1" x14ac:dyDescent="0.2">
      <c r="A1506" s="1046"/>
      <c r="B1506" s="366"/>
      <c r="C1506" s="367"/>
      <c r="D1506" s="367"/>
      <c r="E1506" s="368"/>
      <c r="F1506" s="356"/>
      <c r="G1506" s="356"/>
      <c r="H1506" s="356"/>
      <c r="I1506" s="314"/>
      <c r="J1506" s="338"/>
      <c r="K1506" s="338"/>
    </row>
    <row r="1507" spans="1:11" ht="15" customHeight="1" x14ac:dyDescent="0.2">
      <c r="A1507" s="1046"/>
      <c r="B1507" s="366"/>
      <c r="C1507" s="367"/>
      <c r="D1507" s="367"/>
      <c r="E1507" s="368"/>
      <c r="F1507" s="356"/>
      <c r="G1507" s="356"/>
      <c r="H1507" s="356"/>
      <c r="I1507" s="314"/>
      <c r="J1507" s="338"/>
      <c r="K1507" s="338"/>
    </row>
    <row r="1508" spans="1:11" ht="15" customHeight="1" x14ac:dyDescent="0.2">
      <c r="A1508" s="1046"/>
      <c r="B1508" s="366"/>
      <c r="C1508" s="367"/>
      <c r="D1508" s="367"/>
      <c r="E1508" s="368"/>
      <c r="F1508" s="356"/>
      <c r="G1508" s="356"/>
      <c r="H1508" s="356"/>
      <c r="I1508" s="314"/>
      <c r="J1508" s="338"/>
      <c r="K1508" s="338"/>
    </row>
    <row r="1509" spans="1:11" ht="15" customHeight="1" x14ac:dyDescent="0.2">
      <c r="A1509" s="1046"/>
      <c r="B1509" s="366"/>
      <c r="C1509" s="367"/>
      <c r="D1509" s="367"/>
      <c r="E1509" s="368"/>
      <c r="F1509" s="356"/>
      <c r="G1509" s="356"/>
      <c r="H1509" s="356"/>
      <c r="I1509" s="314"/>
      <c r="J1509" s="338"/>
      <c r="K1509" s="338"/>
    </row>
    <row r="1510" spans="1:11" ht="15" customHeight="1" x14ac:dyDescent="0.2">
      <c r="F1510" s="314"/>
      <c r="G1510" s="314"/>
      <c r="H1510" s="314"/>
      <c r="I1510" s="314"/>
      <c r="J1510" s="338"/>
      <c r="K1510" s="338"/>
    </row>
    <row r="1511" spans="1:11" ht="15" customHeight="1" x14ac:dyDescent="0.2">
      <c r="C1511" s="364"/>
      <c r="D1511" s="364"/>
      <c r="F1511" s="314"/>
      <c r="G1511" s="314"/>
      <c r="H1511" s="314"/>
      <c r="I1511" s="314"/>
      <c r="J1511" s="338"/>
      <c r="K1511" s="338"/>
    </row>
    <row r="1512" spans="1:11" ht="15" customHeight="1" x14ac:dyDescent="0.2">
      <c r="A1512" s="180"/>
      <c r="B1512" s="180"/>
      <c r="C1512" s="364"/>
      <c r="D1512" s="364"/>
      <c r="E1512" s="376"/>
      <c r="F1512" s="356"/>
      <c r="G1512" s="356"/>
      <c r="H1512" s="356"/>
      <c r="I1512" s="314"/>
      <c r="J1512" s="338"/>
      <c r="K1512" s="338"/>
    </row>
    <row r="1513" spans="1:11" ht="15" customHeight="1" x14ac:dyDescent="0.2">
      <c r="E1513" s="362"/>
      <c r="F1513" s="314"/>
      <c r="G1513" s="314"/>
      <c r="H1513" s="314"/>
      <c r="I1513" s="314"/>
      <c r="J1513" s="338"/>
      <c r="K1513" s="338"/>
    </row>
    <row r="1514" spans="1:11" ht="15" customHeight="1" x14ac:dyDescent="0.2">
      <c r="E1514" s="362"/>
      <c r="F1514" s="314"/>
      <c r="G1514" s="314"/>
      <c r="H1514" s="314"/>
      <c r="I1514" s="314"/>
      <c r="J1514" s="338"/>
      <c r="K1514" s="338"/>
    </row>
    <row r="1515" spans="1:11" ht="15" customHeight="1" x14ac:dyDescent="0.2">
      <c r="E1515" s="362"/>
      <c r="F1515" s="314"/>
      <c r="G1515" s="314"/>
      <c r="H1515" s="314"/>
      <c r="I1515" s="314"/>
      <c r="J1515" s="338"/>
      <c r="K1515" s="338"/>
    </row>
    <row r="1516" spans="1:11" ht="15" customHeight="1" x14ac:dyDescent="0.2">
      <c r="E1516" s="362"/>
      <c r="F1516" s="314"/>
      <c r="G1516" s="314"/>
      <c r="H1516" s="314"/>
      <c r="I1516" s="314"/>
      <c r="J1516" s="338"/>
      <c r="K1516" s="338"/>
    </row>
    <row r="1517" spans="1:11" ht="15" customHeight="1" x14ac:dyDescent="0.2">
      <c r="F1517" s="314"/>
      <c r="G1517" s="314"/>
      <c r="H1517" s="314"/>
      <c r="I1517" s="314"/>
      <c r="J1517" s="338"/>
      <c r="K1517" s="338"/>
    </row>
    <row r="1518" spans="1:11" ht="15" customHeight="1" x14ac:dyDescent="0.2">
      <c r="F1518" s="314"/>
      <c r="G1518" s="314"/>
      <c r="H1518" s="314"/>
      <c r="I1518" s="314"/>
      <c r="J1518" s="338"/>
      <c r="K1518" s="338"/>
    </row>
    <row r="1519" spans="1:11" ht="15" customHeight="1" x14ac:dyDescent="0.2">
      <c r="A1519" s="180"/>
      <c r="B1519" s="180"/>
      <c r="C1519" s="364"/>
      <c r="D1519" s="364"/>
      <c r="E1519" s="322"/>
      <c r="F1519" s="356"/>
      <c r="G1519" s="356"/>
      <c r="H1519" s="356"/>
      <c r="I1519" s="356"/>
      <c r="J1519" s="338"/>
      <c r="K1519" s="338"/>
    </row>
    <row r="1520" spans="1:11" ht="15" customHeight="1" x14ac:dyDescent="0.2">
      <c r="A1520" s="180"/>
      <c r="B1520" s="180"/>
      <c r="C1520" s="364"/>
      <c r="D1520" s="364"/>
      <c r="E1520" s="322"/>
      <c r="F1520" s="356"/>
      <c r="G1520" s="356"/>
      <c r="H1520" s="356"/>
      <c r="I1520" s="356"/>
      <c r="J1520" s="338"/>
      <c r="K1520" s="338"/>
    </row>
    <row r="1521" spans="1:11" ht="15" customHeight="1" x14ac:dyDescent="0.2">
      <c r="A1521" s="180"/>
      <c r="B1521" s="180"/>
      <c r="C1521" s="364"/>
      <c r="D1521" s="364"/>
      <c r="E1521" s="322"/>
      <c r="F1521" s="356"/>
      <c r="G1521" s="356"/>
      <c r="H1521" s="356"/>
      <c r="I1521" s="356"/>
      <c r="J1521" s="338"/>
      <c r="K1521" s="338"/>
    </row>
    <row r="1522" spans="1:11" ht="15" customHeight="1" x14ac:dyDescent="0.2">
      <c r="A1522" s="180"/>
      <c r="B1522" s="180"/>
      <c r="C1522" s="364"/>
      <c r="D1522" s="364"/>
      <c r="E1522" s="322"/>
      <c r="F1522" s="356"/>
      <c r="G1522" s="356"/>
      <c r="H1522" s="356"/>
      <c r="I1522" s="356"/>
      <c r="J1522" s="338"/>
      <c r="K1522" s="338"/>
    </row>
    <row r="1523" spans="1:11" ht="15" customHeight="1" x14ac:dyDescent="0.2">
      <c r="F1523" s="314"/>
      <c r="G1523" s="314"/>
      <c r="H1523" s="314"/>
      <c r="I1523" s="314"/>
      <c r="J1523" s="338"/>
      <c r="K1523" s="338"/>
    </row>
    <row r="1524" spans="1:11" ht="15" customHeight="1" x14ac:dyDescent="0.2">
      <c r="A1524" s="180"/>
      <c r="F1524" s="314"/>
      <c r="G1524" s="314"/>
      <c r="H1524" s="314"/>
      <c r="I1524" s="314"/>
      <c r="J1524" s="338"/>
      <c r="K1524" s="338"/>
    </row>
    <row r="1525" spans="1:11" ht="15" customHeight="1" x14ac:dyDescent="0.2">
      <c r="E1525" s="362"/>
      <c r="F1525" s="314"/>
      <c r="G1525" s="314"/>
      <c r="H1525" s="314"/>
      <c r="I1525" s="314"/>
      <c r="J1525" s="338"/>
      <c r="K1525" s="338"/>
    </row>
    <row r="1526" spans="1:11" ht="15" customHeight="1" x14ac:dyDescent="0.2">
      <c r="C1526" s="364"/>
      <c r="D1526" s="364"/>
      <c r="E1526" s="362"/>
      <c r="F1526" s="314"/>
      <c r="G1526" s="314"/>
      <c r="H1526" s="314"/>
      <c r="I1526" s="314"/>
      <c r="J1526" s="338"/>
      <c r="K1526" s="338"/>
    </row>
    <row r="1527" spans="1:11" ht="15" customHeight="1" x14ac:dyDescent="0.2">
      <c r="C1527" s="364"/>
      <c r="D1527" s="364"/>
      <c r="E1527" s="362"/>
      <c r="F1527" s="314"/>
      <c r="G1527" s="314"/>
      <c r="H1527" s="314"/>
      <c r="I1527" s="314"/>
      <c r="J1527" s="338"/>
      <c r="K1527" s="338"/>
    </row>
    <row r="1528" spans="1:11" ht="15" customHeight="1" x14ac:dyDescent="0.2">
      <c r="E1528" s="362"/>
      <c r="F1528" s="314"/>
      <c r="G1528" s="314"/>
      <c r="H1528" s="314"/>
      <c r="I1528" s="314"/>
      <c r="J1528" s="338"/>
      <c r="K1528" s="338"/>
    </row>
    <row r="1529" spans="1:11" ht="15" customHeight="1" x14ac:dyDescent="0.2">
      <c r="E1529" s="362"/>
      <c r="F1529" s="314"/>
      <c r="G1529" s="314"/>
      <c r="H1529" s="314"/>
      <c r="I1529" s="314"/>
      <c r="J1529" s="338"/>
      <c r="K1529" s="338"/>
    </row>
    <row r="1530" spans="1:11" ht="15" customHeight="1" x14ac:dyDescent="0.2">
      <c r="E1530" s="362"/>
      <c r="F1530" s="314"/>
      <c r="G1530" s="314"/>
      <c r="H1530" s="314"/>
      <c r="I1530" s="314"/>
      <c r="J1530" s="338"/>
      <c r="K1530" s="338"/>
    </row>
    <row r="1531" spans="1:11" ht="15" customHeight="1" x14ac:dyDescent="0.2">
      <c r="E1531" s="362"/>
      <c r="F1531" s="314"/>
      <c r="G1531" s="314"/>
      <c r="H1531" s="314"/>
      <c r="I1531" s="314"/>
      <c r="J1531" s="338"/>
      <c r="K1531" s="338"/>
    </row>
    <row r="1532" spans="1:11" ht="15" customHeight="1" x14ac:dyDescent="0.2">
      <c r="E1532" s="362"/>
      <c r="F1532" s="314"/>
      <c r="G1532" s="314"/>
      <c r="H1532" s="314"/>
      <c r="I1532" s="314"/>
      <c r="J1532" s="338"/>
      <c r="K1532" s="338"/>
    </row>
    <row r="1533" spans="1:11" ht="15" customHeight="1" x14ac:dyDescent="0.2">
      <c r="F1533" s="314"/>
      <c r="G1533" s="314"/>
      <c r="H1533" s="314"/>
      <c r="I1533" s="314"/>
      <c r="J1533" s="338"/>
      <c r="K1533" s="338"/>
    </row>
    <row r="1534" spans="1:11" ht="15" customHeight="1" x14ac:dyDescent="0.2">
      <c r="A1534" s="180"/>
      <c r="F1534" s="356"/>
      <c r="G1534" s="356"/>
      <c r="H1534" s="356"/>
      <c r="I1534" s="356"/>
      <c r="J1534" s="338"/>
      <c r="K1534" s="338"/>
    </row>
    <row r="1535" spans="1:11" ht="15" customHeight="1" x14ac:dyDescent="0.2">
      <c r="A1535" s="180"/>
      <c r="F1535" s="356"/>
      <c r="G1535" s="356"/>
      <c r="H1535" s="356"/>
      <c r="I1535" s="356"/>
      <c r="J1535" s="338"/>
      <c r="K1535" s="338"/>
    </row>
    <row r="1536" spans="1:11" ht="15" customHeight="1" x14ac:dyDescent="0.2">
      <c r="A1536" s="180"/>
      <c r="F1536" s="356"/>
      <c r="G1536" s="356"/>
      <c r="H1536" s="356"/>
      <c r="I1536" s="356"/>
      <c r="J1536" s="338"/>
      <c r="K1536" s="338"/>
    </row>
    <row r="1537" spans="1:11" ht="15" customHeight="1" x14ac:dyDescent="0.2">
      <c r="A1537" s="180"/>
      <c r="F1537" s="356"/>
      <c r="G1537" s="356"/>
      <c r="H1537" s="356"/>
      <c r="I1537" s="356"/>
      <c r="J1537" s="338"/>
      <c r="K1537" s="338"/>
    </row>
    <row r="1538" spans="1:11" ht="15" customHeight="1" x14ac:dyDescent="0.2">
      <c r="F1538" s="314"/>
      <c r="G1538" s="314"/>
      <c r="H1538" s="314"/>
      <c r="I1538" s="314"/>
      <c r="J1538" s="338"/>
      <c r="K1538" s="338"/>
    </row>
    <row r="1539" spans="1:11" ht="15" customHeight="1" x14ac:dyDescent="0.2">
      <c r="A1539" s="180"/>
      <c r="F1539" s="314"/>
      <c r="G1539" s="314"/>
      <c r="H1539" s="314"/>
      <c r="I1539" s="314"/>
      <c r="J1539" s="338"/>
      <c r="K1539" s="338"/>
    </row>
    <row r="1540" spans="1:11" ht="15" customHeight="1" x14ac:dyDescent="0.2">
      <c r="E1540" s="362"/>
      <c r="F1540" s="314"/>
      <c r="G1540" s="314"/>
      <c r="H1540" s="314"/>
      <c r="I1540" s="314"/>
      <c r="J1540" s="338"/>
      <c r="K1540" s="338"/>
    </row>
    <row r="1541" spans="1:11" ht="15" customHeight="1" x14ac:dyDescent="0.2">
      <c r="E1541" s="362"/>
      <c r="F1541" s="314"/>
      <c r="G1541" s="314"/>
      <c r="H1541" s="314"/>
      <c r="I1541" s="314"/>
      <c r="J1541" s="338"/>
      <c r="K1541" s="338"/>
    </row>
    <row r="1542" spans="1:11" ht="15" customHeight="1" x14ac:dyDescent="0.2">
      <c r="F1542" s="314"/>
      <c r="G1542" s="314"/>
      <c r="H1542" s="314"/>
      <c r="I1542" s="314"/>
      <c r="J1542" s="338"/>
      <c r="K1542" s="338"/>
    </row>
    <row r="1543" spans="1:11" ht="15" customHeight="1" x14ac:dyDescent="0.2">
      <c r="F1543" s="314"/>
      <c r="G1543" s="314"/>
      <c r="H1543" s="314"/>
      <c r="I1543" s="314"/>
      <c r="J1543" s="338"/>
      <c r="K1543" s="338"/>
    </row>
    <row r="1544" spans="1:11" ht="15" customHeight="1" x14ac:dyDescent="0.2">
      <c r="A1544" s="180"/>
      <c r="F1544" s="356"/>
      <c r="G1544" s="356"/>
      <c r="H1544" s="356"/>
      <c r="I1544" s="356"/>
      <c r="J1544" s="338"/>
      <c r="K1544" s="338"/>
    </row>
    <row r="1545" spans="1:11" ht="15" customHeight="1" x14ac:dyDescent="0.2">
      <c r="F1545" s="314"/>
      <c r="G1545" s="314"/>
      <c r="H1545" s="314"/>
      <c r="I1545" s="314"/>
      <c r="J1545" s="338"/>
      <c r="K1545" s="338"/>
    </row>
    <row r="1546" spans="1:11" ht="15" customHeight="1" x14ac:dyDescent="0.2">
      <c r="A1546" s="180"/>
      <c r="F1546" s="314"/>
      <c r="G1546" s="314"/>
      <c r="H1546" s="314"/>
      <c r="I1546" s="314"/>
      <c r="J1546" s="338"/>
      <c r="K1546" s="338"/>
    </row>
    <row r="1547" spans="1:11" ht="15" customHeight="1" x14ac:dyDescent="0.2">
      <c r="E1547" s="362"/>
      <c r="F1547" s="314"/>
      <c r="G1547" s="314"/>
      <c r="H1547" s="314"/>
      <c r="I1547" s="314"/>
      <c r="J1547" s="338"/>
      <c r="K1547" s="338"/>
    </row>
    <row r="1548" spans="1:11" ht="15" customHeight="1" x14ac:dyDescent="0.2">
      <c r="A1548" s="180"/>
      <c r="B1548" s="180"/>
      <c r="C1548" s="364"/>
      <c r="D1548" s="364"/>
      <c r="E1548" s="376"/>
      <c r="F1548" s="356"/>
      <c r="G1548" s="356"/>
      <c r="H1548" s="356"/>
      <c r="I1548" s="356"/>
      <c r="J1548" s="338"/>
      <c r="K1548" s="338"/>
    </row>
    <row r="1549" spans="1:11" ht="15" customHeight="1" x14ac:dyDescent="0.2">
      <c r="F1549" s="314"/>
      <c r="G1549" s="314"/>
      <c r="H1549" s="314"/>
      <c r="I1549" s="314"/>
      <c r="J1549" s="338"/>
      <c r="K1549" s="338"/>
    </row>
    <row r="1550" spans="1:11" ht="15" customHeight="1" x14ac:dyDescent="0.2">
      <c r="A1550" s="180"/>
      <c r="E1550" s="362"/>
      <c r="F1550" s="356"/>
      <c r="G1550" s="356"/>
      <c r="H1550" s="356"/>
      <c r="I1550" s="356"/>
      <c r="J1550" s="338"/>
      <c r="K1550" s="338"/>
    </row>
    <row r="1551" spans="1:11" ht="15" customHeight="1" x14ac:dyDescent="0.2">
      <c r="A1551" s="180"/>
      <c r="E1551" s="362"/>
      <c r="F1551" s="356"/>
      <c r="G1551" s="356"/>
      <c r="H1551" s="356"/>
      <c r="I1551" s="356"/>
      <c r="J1551" s="338"/>
      <c r="K1551" s="338"/>
    </row>
    <row r="1552" spans="1:11" ht="15" customHeight="1" x14ac:dyDescent="0.2">
      <c r="J1552" s="338"/>
      <c r="K1552" s="338"/>
    </row>
    <row r="1553" spans="1:11" ht="15" customHeight="1" x14ac:dyDescent="0.2">
      <c r="J1553" s="338"/>
      <c r="K1553" s="338"/>
    </row>
    <row r="1554" spans="1:11" ht="15" customHeight="1" x14ac:dyDescent="0.2">
      <c r="J1554" s="338"/>
      <c r="K1554" s="338"/>
    </row>
    <row r="1555" spans="1:11" ht="15" customHeight="1" x14ac:dyDescent="0.2">
      <c r="J1555" s="338"/>
      <c r="K1555" s="338"/>
    </row>
    <row r="1556" spans="1:11" ht="15" customHeight="1" x14ac:dyDescent="0.2">
      <c r="J1556" s="338"/>
      <c r="K1556" s="338"/>
    </row>
    <row r="1557" spans="1:11" ht="15" customHeight="1" x14ac:dyDescent="0.2"/>
    <row r="1558" spans="1:11" ht="15" customHeight="1" x14ac:dyDescent="0.2"/>
    <row r="1559" spans="1:11" ht="15" customHeight="1" x14ac:dyDescent="0.2"/>
    <row r="1560" spans="1:11" ht="15" customHeight="1" x14ac:dyDescent="0.2">
      <c r="C1560" s="364"/>
      <c r="D1560" s="364"/>
    </row>
    <row r="1561" spans="1:11" ht="15" customHeight="1" x14ac:dyDescent="0.2">
      <c r="A1561" s="180"/>
    </row>
    <row r="1562" spans="1:11" ht="15" customHeight="1" x14ac:dyDescent="0.2">
      <c r="E1562" s="362"/>
      <c r="F1562" s="314"/>
      <c r="G1562" s="314"/>
      <c r="H1562" s="314"/>
      <c r="I1562" s="314"/>
    </row>
    <row r="1563" spans="1:11" ht="15" customHeight="1" x14ac:dyDescent="0.2">
      <c r="E1563" s="362"/>
      <c r="F1563" s="314"/>
      <c r="G1563" s="314"/>
      <c r="H1563" s="314"/>
      <c r="I1563" s="314"/>
    </row>
    <row r="1564" spans="1:11" ht="15" customHeight="1" x14ac:dyDescent="0.2">
      <c r="E1564" s="362"/>
      <c r="F1564" s="314"/>
      <c r="G1564" s="314"/>
      <c r="H1564" s="314"/>
      <c r="I1564" s="314"/>
    </row>
    <row r="1565" spans="1:11" ht="15" customHeight="1" x14ac:dyDescent="0.2">
      <c r="F1565" s="314"/>
      <c r="G1565" s="314"/>
      <c r="H1565" s="314"/>
      <c r="I1565" s="314"/>
    </row>
    <row r="1566" spans="1:11" ht="15" customHeight="1" x14ac:dyDescent="0.2">
      <c r="F1566" s="314"/>
      <c r="G1566" s="314"/>
      <c r="H1566" s="314"/>
      <c r="I1566" s="314"/>
    </row>
    <row r="1567" spans="1:11" ht="15" customHeight="1" x14ac:dyDescent="0.2">
      <c r="F1567" s="314"/>
      <c r="G1567" s="314"/>
      <c r="H1567" s="314"/>
      <c r="I1567" s="314"/>
    </row>
    <row r="1568" spans="1:11" ht="15" customHeight="1" x14ac:dyDescent="0.2">
      <c r="A1568" s="180"/>
      <c r="B1568" s="180"/>
      <c r="C1568" s="364"/>
      <c r="D1568" s="364"/>
      <c r="E1568" s="322"/>
      <c r="F1568" s="356"/>
      <c r="G1568" s="356"/>
      <c r="H1568" s="356"/>
      <c r="I1568" s="356"/>
    </row>
    <row r="1569" spans="1:11" ht="15" customHeight="1" x14ac:dyDescent="0.2">
      <c r="A1569" s="180"/>
      <c r="B1569" s="180"/>
      <c r="C1569" s="364"/>
      <c r="D1569" s="364"/>
      <c r="E1569" s="322"/>
      <c r="F1569" s="356"/>
      <c r="G1569" s="356"/>
      <c r="H1569" s="356"/>
      <c r="I1569" s="356"/>
      <c r="J1569" s="365"/>
      <c r="K1569" s="378"/>
    </row>
    <row r="1570" spans="1:11" ht="15" customHeight="1" x14ac:dyDescent="0.2">
      <c r="A1570" s="180"/>
      <c r="B1570" s="180"/>
      <c r="C1570" s="364"/>
      <c r="D1570" s="364"/>
      <c r="E1570" s="322"/>
      <c r="F1570" s="356"/>
      <c r="G1570" s="356"/>
      <c r="H1570" s="356"/>
      <c r="I1570" s="356"/>
      <c r="J1570" s="365"/>
      <c r="K1570" s="378"/>
    </row>
    <row r="1571" spans="1:11" ht="15" customHeight="1" x14ac:dyDescent="0.2">
      <c r="A1571" s="180"/>
      <c r="B1571" s="180"/>
      <c r="C1571" s="364"/>
      <c r="D1571" s="364"/>
      <c r="E1571" s="322"/>
      <c r="F1571" s="356"/>
      <c r="G1571" s="356"/>
      <c r="H1571" s="356"/>
      <c r="I1571" s="356"/>
      <c r="J1571" s="365"/>
      <c r="K1571" s="378"/>
    </row>
    <row r="1572" spans="1:11" ht="15" customHeight="1" x14ac:dyDescent="0.2">
      <c r="F1572" s="314"/>
      <c r="G1572" s="314"/>
      <c r="H1572" s="314"/>
      <c r="I1572" s="314"/>
    </row>
    <row r="1573" spans="1:11" ht="15" customHeight="1" x14ac:dyDescent="0.2">
      <c r="A1573" s="180"/>
      <c r="F1573" s="314"/>
      <c r="G1573" s="314"/>
      <c r="H1573" s="314"/>
      <c r="I1573" s="314"/>
      <c r="J1573" s="338"/>
      <c r="K1573" s="338"/>
    </row>
    <row r="1574" spans="1:11" ht="15" customHeight="1" x14ac:dyDescent="0.2">
      <c r="E1574" s="362"/>
      <c r="F1574" s="314"/>
      <c r="G1574" s="314"/>
      <c r="H1574" s="314"/>
      <c r="I1574" s="314"/>
      <c r="J1574" s="338"/>
      <c r="K1574" s="338"/>
    </row>
    <row r="1575" spans="1:11" ht="15" customHeight="1" x14ac:dyDescent="0.2">
      <c r="E1575" s="362"/>
      <c r="F1575" s="314"/>
      <c r="G1575" s="314"/>
      <c r="H1575" s="314"/>
      <c r="I1575" s="314"/>
      <c r="J1575" s="338"/>
      <c r="K1575" s="338"/>
    </row>
    <row r="1576" spans="1:11" ht="15" customHeight="1" x14ac:dyDescent="0.2">
      <c r="E1576" s="362"/>
      <c r="F1576" s="314"/>
      <c r="G1576" s="314"/>
      <c r="H1576" s="314"/>
      <c r="I1576" s="314"/>
      <c r="J1576" s="338"/>
      <c r="K1576" s="338"/>
    </row>
    <row r="1577" spans="1:11" ht="15" customHeight="1" x14ac:dyDescent="0.2">
      <c r="E1577" s="362"/>
      <c r="F1577" s="314"/>
      <c r="G1577" s="314"/>
      <c r="H1577" s="314"/>
      <c r="I1577" s="314"/>
      <c r="J1577" s="338"/>
      <c r="K1577" s="338"/>
    </row>
    <row r="1578" spans="1:11" ht="15" customHeight="1" x14ac:dyDescent="0.2">
      <c r="E1578" s="362"/>
      <c r="F1578" s="314"/>
      <c r="G1578" s="314"/>
      <c r="H1578" s="314"/>
      <c r="I1578" s="314"/>
      <c r="J1578" s="338"/>
      <c r="K1578" s="338"/>
    </row>
    <row r="1579" spans="1:11" ht="15" customHeight="1" x14ac:dyDescent="0.2">
      <c r="E1579" s="362"/>
      <c r="F1579" s="314"/>
      <c r="G1579" s="314"/>
      <c r="H1579" s="314"/>
      <c r="I1579" s="314"/>
      <c r="J1579" s="338"/>
      <c r="K1579" s="338"/>
    </row>
    <row r="1580" spans="1:11" ht="15" customHeight="1" x14ac:dyDescent="0.2">
      <c r="E1580" s="362"/>
      <c r="F1580" s="314"/>
      <c r="G1580" s="314"/>
      <c r="H1580" s="314"/>
      <c r="I1580" s="314"/>
      <c r="J1580" s="338"/>
      <c r="K1580" s="338"/>
    </row>
    <row r="1581" spans="1:11" ht="15" customHeight="1" x14ac:dyDescent="0.2">
      <c r="F1581" s="314"/>
      <c r="G1581" s="314"/>
      <c r="H1581" s="314"/>
      <c r="I1581" s="314"/>
      <c r="J1581" s="338"/>
      <c r="K1581" s="338"/>
    </row>
    <row r="1582" spans="1:11" ht="15" customHeight="1" x14ac:dyDescent="0.2">
      <c r="A1582" s="180"/>
      <c r="F1582" s="356"/>
      <c r="G1582" s="356"/>
      <c r="H1582" s="356"/>
      <c r="I1582" s="356"/>
      <c r="J1582" s="338"/>
      <c r="K1582" s="338"/>
    </row>
    <row r="1583" spans="1:11" ht="15" customHeight="1" x14ac:dyDescent="0.2">
      <c r="A1583" s="180"/>
      <c r="F1583" s="356"/>
      <c r="G1583" s="356"/>
      <c r="H1583" s="356"/>
      <c r="I1583" s="356"/>
      <c r="J1583" s="338"/>
      <c r="K1583" s="338"/>
    </row>
    <row r="1584" spans="1:11" ht="15" customHeight="1" x14ac:dyDescent="0.2">
      <c r="A1584" s="180"/>
      <c r="F1584" s="356"/>
      <c r="G1584" s="356"/>
      <c r="H1584" s="356"/>
      <c r="I1584" s="356"/>
      <c r="J1584" s="338"/>
      <c r="K1584" s="338"/>
    </row>
    <row r="1585" spans="1:11" ht="15" customHeight="1" x14ac:dyDescent="0.2">
      <c r="A1585" s="180"/>
      <c r="F1585" s="356"/>
      <c r="G1585" s="356"/>
      <c r="H1585" s="356"/>
      <c r="I1585" s="356"/>
      <c r="J1585" s="338"/>
      <c r="K1585" s="338"/>
    </row>
    <row r="1586" spans="1:11" ht="15" customHeight="1" x14ac:dyDescent="0.2">
      <c r="F1586" s="314"/>
      <c r="G1586" s="314"/>
      <c r="H1586" s="314"/>
      <c r="I1586" s="314"/>
      <c r="J1586" s="338"/>
      <c r="K1586" s="338"/>
    </row>
    <row r="1587" spans="1:11" ht="15" customHeight="1" x14ac:dyDescent="0.2">
      <c r="A1587" s="180"/>
      <c r="F1587" s="314"/>
      <c r="G1587" s="314"/>
      <c r="H1587" s="314"/>
      <c r="I1587" s="314"/>
      <c r="J1587" s="338"/>
      <c r="K1587" s="338"/>
    </row>
    <row r="1588" spans="1:11" ht="15" customHeight="1" x14ac:dyDescent="0.2">
      <c r="E1588" s="362"/>
      <c r="F1588" s="314"/>
      <c r="G1588" s="314"/>
      <c r="H1588" s="314"/>
      <c r="I1588" s="314"/>
      <c r="J1588" s="338"/>
      <c r="K1588" s="338"/>
    </row>
    <row r="1589" spans="1:11" ht="15" customHeight="1" x14ac:dyDescent="0.2">
      <c r="E1589" s="362"/>
      <c r="F1589" s="314"/>
      <c r="G1589" s="314"/>
      <c r="H1589" s="314"/>
      <c r="I1589" s="314"/>
      <c r="J1589" s="338"/>
      <c r="K1589" s="338"/>
    </row>
    <row r="1590" spans="1:11" ht="15" customHeight="1" x14ac:dyDescent="0.2">
      <c r="F1590" s="314"/>
      <c r="G1590" s="314"/>
      <c r="H1590" s="314"/>
      <c r="I1590" s="314"/>
      <c r="J1590" s="338"/>
      <c r="K1590" s="338"/>
    </row>
    <row r="1591" spans="1:11" ht="15" customHeight="1" x14ac:dyDescent="0.2">
      <c r="A1591" s="180"/>
      <c r="F1591" s="356"/>
      <c r="G1591" s="356"/>
      <c r="H1591" s="356"/>
      <c r="I1591" s="356"/>
      <c r="J1591" s="338"/>
      <c r="K1591" s="338"/>
    </row>
    <row r="1592" spans="1:11" ht="15" customHeight="1" x14ac:dyDescent="0.2">
      <c r="F1592" s="314"/>
      <c r="G1592" s="314"/>
      <c r="H1592" s="314"/>
      <c r="I1592" s="314"/>
      <c r="J1592" s="338"/>
      <c r="K1592" s="338"/>
    </row>
    <row r="1593" spans="1:11" ht="15" customHeight="1" x14ac:dyDescent="0.2">
      <c r="E1593" s="362"/>
      <c r="F1593" s="314"/>
      <c r="G1593" s="314"/>
      <c r="H1593" s="314"/>
      <c r="I1593" s="314"/>
      <c r="J1593" s="338"/>
      <c r="K1593" s="338"/>
    </row>
    <row r="1594" spans="1:11" ht="15" customHeight="1" x14ac:dyDescent="0.2">
      <c r="E1594" s="362"/>
      <c r="F1594" s="314"/>
      <c r="G1594" s="314"/>
      <c r="H1594" s="314"/>
      <c r="I1594" s="314"/>
      <c r="J1594" s="338"/>
      <c r="K1594" s="338"/>
    </row>
    <row r="1595" spans="1:11" ht="15" customHeight="1" x14ac:dyDescent="0.2">
      <c r="A1595" s="180"/>
      <c r="B1595" s="180"/>
      <c r="C1595" s="364"/>
      <c r="D1595" s="364"/>
      <c r="E1595" s="322"/>
      <c r="F1595" s="356"/>
      <c r="G1595" s="356"/>
      <c r="H1595" s="356"/>
      <c r="I1595" s="356"/>
      <c r="J1595" s="338"/>
      <c r="K1595" s="338"/>
    </row>
    <row r="1596" spans="1:11" ht="15" customHeight="1" x14ac:dyDescent="0.2">
      <c r="F1596" s="314"/>
      <c r="G1596" s="314"/>
      <c r="H1596" s="314"/>
      <c r="I1596" s="314"/>
      <c r="J1596" s="338"/>
      <c r="K1596" s="338"/>
    </row>
    <row r="1597" spans="1:11" ht="15" customHeight="1" x14ac:dyDescent="0.2">
      <c r="F1597" s="314"/>
      <c r="G1597" s="314"/>
      <c r="H1597" s="314"/>
      <c r="I1597" s="314"/>
      <c r="J1597" s="338"/>
      <c r="K1597" s="338"/>
    </row>
    <row r="1598" spans="1:11" ht="15" customHeight="1" x14ac:dyDescent="0.2">
      <c r="A1598" s="180"/>
      <c r="F1598" s="365"/>
      <c r="G1598" s="365"/>
      <c r="H1598" s="365"/>
      <c r="I1598" s="365"/>
      <c r="J1598" s="338"/>
      <c r="K1598" s="338"/>
    </row>
    <row r="1599" spans="1:11" ht="15" customHeight="1" x14ac:dyDescent="0.2">
      <c r="J1599" s="338"/>
      <c r="K1599" s="338"/>
    </row>
    <row r="1600" spans="1:11" ht="15" customHeight="1" x14ac:dyDescent="0.2">
      <c r="A1600" s="180"/>
      <c r="B1600" s="180"/>
      <c r="J1600" s="338"/>
      <c r="K1600" s="338"/>
    </row>
    <row r="1601" spans="1:11" ht="15" customHeight="1" x14ac:dyDescent="0.2">
      <c r="J1601" s="338"/>
      <c r="K1601" s="338"/>
    </row>
    <row r="1602" spans="1:11" ht="15" customHeight="1" x14ac:dyDescent="0.2">
      <c r="J1602" s="338"/>
      <c r="K1602" s="338"/>
    </row>
    <row r="1603" spans="1:11" ht="15" customHeight="1" x14ac:dyDescent="0.2">
      <c r="J1603" s="338"/>
      <c r="K1603" s="338"/>
    </row>
    <row r="1604" spans="1:11" ht="15" customHeight="1" x14ac:dyDescent="0.2">
      <c r="A1604" s="180"/>
      <c r="B1604" s="180"/>
      <c r="C1604" s="364"/>
      <c r="D1604" s="364"/>
      <c r="E1604" s="374"/>
      <c r="F1604" s="356"/>
      <c r="G1604" s="356"/>
      <c r="H1604" s="356"/>
      <c r="I1604" s="356"/>
      <c r="J1604" s="338"/>
      <c r="K1604" s="338"/>
    </row>
    <row r="1605" spans="1:11" ht="15" customHeight="1" x14ac:dyDescent="0.2">
      <c r="A1605" s="180"/>
      <c r="B1605" s="180"/>
      <c r="C1605" s="364"/>
      <c r="D1605" s="364"/>
      <c r="E1605" s="374"/>
      <c r="F1605" s="356"/>
      <c r="G1605" s="356"/>
      <c r="H1605" s="356"/>
      <c r="I1605" s="356"/>
    </row>
    <row r="1606" spans="1:11" ht="15" customHeight="1" x14ac:dyDescent="0.2">
      <c r="A1606" s="180"/>
      <c r="B1606" s="180"/>
      <c r="C1606" s="364"/>
      <c r="D1606" s="364"/>
      <c r="E1606" s="374"/>
      <c r="F1606" s="356"/>
      <c r="G1606" s="356"/>
      <c r="H1606" s="356"/>
      <c r="I1606" s="356"/>
    </row>
    <row r="1607" spans="1:11" ht="15" customHeight="1" x14ac:dyDescent="0.2">
      <c r="A1607" s="180"/>
      <c r="B1607" s="180"/>
      <c r="C1607" s="364"/>
      <c r="D1607" s="364"/>
      <c r="E1607" s="374"/>
      <c r="F1607" s="356"/>
      <c r="G1607" s="356"/>
      <c r="H1607" s="356"/>
      <c r="I1607" s="356"/>
    </row>
    <row r="1608" spans="1:11" ht="15" customHeight="1" x14ac:dyDescent="0.2"/>
    <row r="1609" spans="1:11" ht="15" customHeight="1" x14ac:dyDescent="0.2">
      <c r="C1609" s="364"/>
      <c r="D1609" s="364"/>
    </row>
    <row r="1610" spans="1:11" ht="15" customHeight="1" x14ac:dyDescent="0.2">
      <c r="A1610" s="180"/>
      <c r="B1610" s="180"/>
    </row>
    <row r="1611" spans="1:11" ht="15" customHeight="1" x14ac:dyDescent="0.2">
      <c r="E1611" s="362"/>
      <c r="F1611" s="314"/>
      <c r="G1611" s="314"/>
      <c r="H1611" s="314"/>
      <c r="I1611" s="314"/>
    </row>
    <row r="1612" spans="1:11" ht="15" customHeight="1" x14ac:dyDescent="0.2">
      <c r="E1612" s="362"/>
      <c r="F1612" s="314"/>
      <c r="G1612" s="314"/>
      <c r="H1612" s="314"/>
      <c r="I1612" s="314"/>
    </row>
    <row r="1613" spans="1:11" ht="15" customHeight="1" x14ac:dyDescent="0.2">
      <c r="E1613" s="362"/>
      <c r="F1613" s="314"/>
      <c r="G1613" s="314"/>
      <c r="H1613" s="314"/>
      <c r="I1613" s="314"/>
    </row>
    <row r="1614" spans="1:11" ht="15" customHeight="1" x14ac:dyDescent="0.2">
      <c r="E1614" s="362"/>
      <c r="F1614" s="314"/>
      <c r="G1614" s="314"/>
      <c r="H1614" s="314"/>
      <c r="I1614" s="314"/>
    </row>
    <row r="1615" spans="1:11" ht="15" customHeight="1" x14ac:dyDescent="0.2">
      <c r="E1615" s="362"/>
      <c r="F1615" s="314"/>
      <c r="G1615" s="314"/>
      <c r="H1615" s="314"/>
      <c r="I1615" s="314"/>
    </row>
    <row r="1616" spans="1:11" ht="15" customHeight="1" x14ac:dyDescent="0.2">
      <c r="E1616" s="362"/>
      <c r="F1616" s="314"/>
      <c r="G1616" s="314"/>
      <c r="H1616" s="314"/>
      <c r="I1616" s="314"/>
    </row>
    <row r="1617" spans="1:11" ht="15" customHeight="1" x14ac:dyDescent="0.2">
      <c r="F1617" s="314"/>
      <c r="G1617" s="314"/>
      <c r="H1617" s="314"/>
      <c r="I1617" s="314"/>
    </row>
    <row r="1618" spans="1:11" ht="15" customHeight="1" x14ac:dyDescent="0.2">
      <c r="A1618" s="180"/>
      <c r="B1618" s="180"/>
      <c r="C1618" s="364"/>
      <c r="D1618" s="364"/>
      <c r="E1618" s="322"/>
      <c r="F1618" s="356"/>
      <c r="G1618" s="356"/>
      <c r="H1618" s="356"/>
      <c r="I1618" s="356"/>
      <c r="J1618" s="365"/>
      <c r="K1618" s="378"/>
    </row>
    <row r="1619" spans="1:11" ht="15" customHeight="1" x14ac:dyDescent="0.2">
      <c r="A1619" s="180"/>
      <c r="B1619" s="180"/>
      <c r="C1619" s="364"/>
      <c r="D1619" s="364"/>
      <c r="E1619" s="322"/>
      <c r="F1619" s="356"/>
      <c r="G1619" s="356"/>
      <c r="H1619" s="356"/>
      <c r="I1619" s="356"/>
      <c r="J1619" s="365"/>
      <c r="K1619" s="378"/>
    </row>
    <row r="1620" spans="1:11" ht="15" customHeight="1" x14ac:dyDescent="0.2">
      <c r="A1620" s="180"/>
      <c r="B1620" s="180"/>
      <c r="C1620" s="364"/>
      <c r="D1620" s="364"/>
      <c r="E1620" s="322"/>
      <c r="F1620" s="356"/>
      <c r="G1620" s="356"/>
      <c r="H1620" s="356"/>
      <c r="I1620" s="356"/>
      <c r="J1620" s="365"/>
      <c r="K1620" s="378"/>
    </row>
    <row r="1621" spans="1:11" ht="15" customHeight="1" x14ac:dyDescent="0.2">
      <c r="F1621" s="314"/>
      <c r="G1621" s="314"/>
      <c r="H1621" s="314"/>
      <c r="I1621" s="314"/>
      <c r="J1621" s="338"/>
      <c r="K1621" s="338"/>
    </row>
    <row r="1622" spans="1:11" ht="15" customHeight="1" x14ac:dyDescent="0.2">
      <c r="A1622" s="180"/>
      <c r="F1622" s="314"/>
      <c r="G1622" s="314"/>
      <c r="H1622" s="314"/>
      <c r="I1622" s="314"/>
      <c r="J1622" s="338"/>
      <c r="K1622" s="338"/>
    </row>
    <row r="1623" spans="1:11" ht="15" customHeight="1" x14ac:dyDescent="0.2">
      <c r="E1623" s="362"/>
      <c r="F1623" s="314"/>
      <c r="G1623" s="314"/>
      <c r="H1623" s="314"/>
      <c r="I1623" s="314"/>
      <c r="J1623" s="338"/>
      <c r="K1623" s="338"/>
    </row>
    <row r="1624" spans="1:11" ht="15" customHeight="1" x14ac:dyDescent="0.2">
      <c r="E1624" s="362"/>
      <c r="F1624" s="314"/>
      <c r="G1624" s="314"/>
      <c r="H1624" s="314"/>
      <c r="I1624" s="314"/>
      <c r="J1624" s="338"/>
      <c r="K1624" s="338"/>
    </row>
    <row r="1625" spans="1:11" ht="15" customHeight="1" x14ac:dyDescent="0.2">
      <c r="E1625" s="362"/>
      <c r="F1625" s="314"/>
      <c r="G1625" s="314"/>
      <c r="H1625" s="314"/>
      <c r="I1625" s="314"/>
      <c r="J1625" s="338"/>
      <c r="K1625" s="338"/>
    </row>
    <row r="1626" spans="1:11" ht="15" customHeight="1" x14ac:dyDescent="0.2">
      <c r="E1626" s="362"/>
      <c r="F1626" s="314"/>
      <c r="G1626" s="314"/>
      <c r="H1626" s="314"/>
      <c r="I1626" s="314"/>
      <c r="J1626" s="338"/>
      <c r="K1626" s="338"/>
    </row>
    <row r="1627" spans="1:11" ht="15" customHeight="1" x14ac:dyDescent="0.2">
      <c r="E1627" s="362"/>
      <c r="F1627" s="314"/>
      <c r="G1627" s="314"/>
      <c r="H1627" s="314"/>
      <c r="I1627" s="314"/>
      <c r="J1627" s="338"/>
      <c r="K1627" s="338"/>
    </row>
    <row r="1628" spans="1:11" ht="15" customHeight="1" x14ac:dyDescent="0.2">
      <c r="E1628" s="362"/>
      <c r="F1628" s="314"/>
      <c r="G1628" s="314"/>
      <c r="H1628" s="314"/>
      <c r="I1628" s="314"/>
      <c r="J1628" s="338"/>
      <c r="K1628" s="338"/>
    </row>
    <row r="1629" spans="1:11" ht="15" customHeight="1" x14ac:dyDescent="0.2">
      <c r="E1629" s="362"/>
      <c r="F1629" s="314"/>
      <c r="G1629" s="314"/>
      <c r="H1629" s="314"/>
      <c r="I1629" s="314"/>
      <c r="J1629" s="338"/>
      <c r="K1629" s="338"/>
    </row>
    <row r="1630" spans="1:11" ht="15" customHeight="1" x14ac:dyDescent="0.2">
      <c r="E1630" s="362"/>
      <c r="F1630" s="314"/>
      <c r="G1630" s="314"/>
      <c r="H1630" s="314"/>
      <c r="I1630" s="314"/>
      <c r="J1630" s="338"/>
      <c r="K1630" s="338"/>
    </row>
    <row r="1631" spans="1:11" ht="15" customHeight="1" x14ac:dyDescent="0.2">
      <c r="F1631" s="314"/>
      <c r="G1631" s="314"/>
      <c r="H1631" s="314"/>
      <c r="I1631" s="314"/>
      <c r="J1631" s="338"/>
      <c r="K1631" s="338"/>
    </row>
    <row r="1632" spans="1:11" ht="15" customHeight="1" x14ac:dyDescent="0.2">
      <c r="A1632" s="180"/>
      <c r="F1632" s="356"/>
      <c r="G1632" s="356"/>
      <c r="H1632" s="356"/>
      <c r="I1632" s="356"/>
      <c r="J1632" s="338"/>
      <c r="K1632" s="338"/>
    </row>
    <row r="1633" spans="1:11" ht="15" customHeight="1" x14ac:dyDescent="0.2">
      <c r="A1633" s="180"/>
      <c r="F1633" s="356"/>
      <c r="G1633" s="356"/>
      <c r="H1633" s="356"/>
      <c r="I1633" s="356"/>
      <c r="J1633" s="338"/>
      <c r="K1633" s="338"/>
    </row>
    <row r="1634" spans="1:11" ht="15" customHeight="1" x14ac:dyDescent="0.2">
      <c r="A1634" s="180"/>
      <c r="F1634" s="356"/>
      <c r="G1634" s="356"/>
      <c r="H1634" s="356"/>
      <c r="I1634" s="356"/>
      <c r="J1634" s="338"/>
      <c r="K1634" s="338"/>
    </row>
    <row r="1635" spans="1:11" ht="15" customHeight="1" x14ac:dyDescent="0.2">
      <c r="F1635" s="314"/>
      <c r="G1635" s="314"/>
      <c r="H1635" s="314"/>
      <c r="I1635" s="314"/>
      <c r="J1635" s="338"/>
      <c r="K1635" s="338"/>
    </row>
    <row r="1636" spans="1:11" ht="15" customHeight="1" x14ac:dyDescent="0.2">
      <c r="A1636" s="180"/>
      <c r="F1636" s="314"/>
      <c r="G1636" s="314"/>
      <c r="H1636" s="314"/>
      <c r="I1636" s="314"/>
      <c r="J1636" s="338"/>
      <c r="K1636" s="338"/>
    </row>
    <row r="1637" spans="1:11" ht="15" customHeight="1" x14ac:dyDescent="0.2">
      <c r="E1637" s="362"/>
      <c r="F1637" s="314"/>
      <c r="G1637" s="314"/>
      <c r="H1637" s="314"/>
      <c r="I1637" s="314"/>
      <c r="J1637" s="338"/>
      <c r="K1637" s="338"/>
    </row>
    <row r="1638" spans="1:11" ht="15" customHeight="1" x14ac:dyDescent="0.2">
      <c r="E1638" s="362"/>
      <c r="F1638" s="314"/>
      <c r="G1638" s="314"/>
      <c r="H1638" s="314"/>
      <c r="I1638" s="314"/>
      <c r="J1638" s="338"/>
      <c r="K1638" s="338"/>
    </row>
    <row r="1639" spans="1:11" ht="15" customHeight="1" x14ac:dyDescent="0.2">
      <c r="F1639" s="314"/>
      <c r="G1639" s="314"/>
      <c r="H1639" s="314"/>
      <c r="I1639" s="314"/>
      <c r="J1639" s="338"/>
      <c r="K1639" s="338"/>
    </row>
    <row r="1640" spans="1:11" ht="15" customHeight="1" x14ac:dyDescent="0.2">
      <c r="A1640" s="180"/>
      <c r="F1640" s="356"/>
      <c r="G1640" s="356"/>
      <c r="H1640" s="356"/>
      <c r="I1640" s="356"/>
      <c r="J1640" s="338"/>
      <c r="K1640" s="338"/>
    </row>
    <row r="1641" spans="1:11" ht="15" customHeight="1" x14ac:dyDescent="0.2">
      <c r="F1641" s="314"/>
      <c r="G1641" s="314"/>
      <c r="H1641" s="314"/>
      <c r="I1641" s="314"/>
      <c r="J1641" s="338"/>
      <c r="K1641" s="338"/>
    </row>
    <row r="1642" spans="1:11" ht="15" customHeight="1" x14ac:dyDescent="0.2">
      <c r="F1642" s="314"/>
      <c r="G1642" s="314"/>
      <c r="H1642" s="314"/>
      <c r="I1642" s="314"/>
      <c r="J1642" s="338"/>
      <c r="K1642" s="338"/>
    </row>
    <row r="1643" spans="1:11" ht="15" customHeight="1" x14ac:dyDescent="0.2">
      <c r="F1643" s="314"/>
      <c r="G1643" s="314"/>
      <c r="H1643" s="314"/>
      <c r="I1643" s="314"/>
      <c r="J1643" s="338"/>
      <c r="K1643" s="338"/>
    </row>
    <row r="1644" spans="1:11" ht="15" customHeight="1" x14ac:dyDescent="0.2">
      <c r="A1644" s="180"/>
      <c r="F1644" s="356"/>
      <c r="G1644" s="356"/>
      <c r="H1644" s="356"/>
      <c r="I1644" s="356"/>
      <c r="J1644" s="338"/>
      <c r="K1644" s="338"/>
    </row>
    <row r="1645" spans="1:11" ht="15" customHeight="1" x14ac:dyDescent="0.2">
      <c r="F1645" s="314"/>
      <c r="G1645" s="314"/>
      <c r="H1645" s="314"/>
      <c r="I1645" s="314"/>
      <c r="J1645" s="338"/>
      <c r="K1645" s="338"/>
    </row>
    <row r="1646" spans="1:11" ht="15" customHeight="1" x14ac:dyDescent="0.2">
      <c r="F1646" s="314"/>
      <c r="G1646" s="314"/>
      <c r="H1646" s="314"/>
      <c r="I1646" s="314"/>
      <c r="J1646" s="338"/>
      <c r="K1646" s="338"/>
    </row>
    <row r="1647" spans="1:11" ht="15" customHeight="1" x14ac:dyDescent="0.2">
      <c r="A1647" s="180"/>
      <c r="F1647" s="365"/>
      <c r="G1647" s="365"/>
      <c r="H1647" s="365"/>
      <c r="I1647" s="365"/>
      <c r="J1647" s="338"/>
      <c r="K1647" s="338"/>
    </row>
    <row r="1648" spans="1:11" ht="15" customHeight="1" x14ac:dyDescent="0.2">
      <c r="J1648" s="338"/>
      <c r="K1648" s="338"/>
    </row>
    <row r="1649" spans="1:11" ht="15" customHeight="1" x14ac:dyDescent="0.2">
      <c r="A1649" s="180"/>
      <c r="B1649" s="180"/>
      <c r="J1649" s="338"/>
      <c r="K1649" s="338"/>
    </row>
    <row r="1650" spans="1:11" ht="15" customHeight="1" x14ac:dyDescent="0.2">
      <c r="J1650" s="338"/>
      <c r="K1650" s="338"/>
    </row>
    <row r="1651" spans="1:11" ht="15" customHeight="1" x14ac:dyDescent="0.2">
      <c r="A1651" s="180"/>
      <c r="B1651" s="180"/>
      <c r="C1651" s="364"/>
      <c r="D1651" s="364"/>
      <c r="E1651" s="374"/>
      <c r="F1651" s="356"/>
      <c r="G1651" s="356"/>
      <c r="H1651" s="356"/>
      <c r="I1651" s="356"/>
      <c r="J1651" s="338"/>
      <c r="K1651" s="338"/>
    </row>
    <row r="1652" spans="1:11" ht="15" customHeight="1" x14ac:dyDescent="0.2">
      <c r="J1652" s="338"/>
      <c r="K1652" s="338"/>
    </row>
    <row r="1653" spans="1:11" ht="15" customHeight="1" x14ac:dyDescent="0.2">
      <c r="J1653" s="338"/>
      <c r="K1653" s="338"/>
    </row>
    <row r="1654" spans="1:11" ht="15" customHeight="1" x14ac:dyDescent="0.2">
      <c r="J1654" s="338"/>
      <c r="K1654" s="338"/>
    </row>
    <row r="1655" spans="1:11" ht="15" customHeight="1" x14ac:dyDescent="0.2">
      <c r="J1655" s="338"/>
      <c r="K1655" s="338"/>
    </row>
    <row r="1656" spans="1:11" ht="15" customHeight="1" x14ac:dyDescent="0.2">
      <c r="J1656" s="338"/>
      <c r="K1656" s="338"/>
    </row>
    <row r="1657" spans="1:11" ht="15" customHeight="1" x14ac:dyDescent="0.2">
      <c r="C1657" s="364"/>
      <c r="D1657" s="364"/>
      <c r="J1657" s="338"/>
      <c r="K1657" s="338"/>
    </row>
    <row r="1658" spans="1:11" ht="15" customHeight="1" x14ac:dyDescent="0.2">
      <c r="A1658" s="180"/>
      <c r="B1658" s="180"/>
      <c r="J1658" s="338"/>
      <c r="K1658" s="338"/>
    </row>
    <row r="1659" spans="1:11" ht="15" customHeight="1" x14ac:dyDescent="0.2">
      <c r="E1659" s="362"/>
      <c r="F1659" s="314"/>
      <c r="G1659" s="314"/>
      <c r="H1659" s="314"/>
      <c r="I1659" s="314"/>
      <c r="J1659" s="338"/>
      <c r="K1659" s="338"/>
    </row>
    <row r="1660" spans="1:11" ht="15" customHeight="1" x14ac:dyDescent="0.2">
      <c r="E1660" s="362"/>
      <c r="F1660" s="314"/>
      <c r="G1660" s="314"/>
      <c r="H1660" s="314"/>
      <c r="I1660" s="314"/>
      <c r="J1660" s="338"/>
      <c r="K1660" s="338"/>
    </row>
    <row r="1661" spans="1:11" ht="15" customHeight="1" x14ac:dyDescent="0.2">
      <c r="E1661" s="362"/>
      <c r="F1661" s="314"/>
      <c r="G1661" s="314"/>
      <c r="H1661" s="314"/>
      <c r="I1661" s="314"/>
      <c r="J1661" s="338"/>
      <c r="K1661" s="338"/>
    </row>
    <row r="1662" spans="1:11" ht="15" customHeight="1" x14ac:dyDescent="0.2">
      <c r="E1662" s="362"/>
      <c r="F1662" s="314"/>
      <c r="G1662" s="314"/>
      <c r="H1662" s="314"/>
      <c r="I1662" s="314"/>
      <c r="J1662" s="338"/>
      <c r="K1662" s="338"/>
    </row>
    <row r="1663" spans="1:11" ht="15" customHeight="1" x14ac:dyDescent="0.2">
      <c r="E1663" s="362"/>
      <c r="F1663" s="314"/>
      <c r="G1663" s="314"/>
      <c r="H1663" s="314"/>
      <c r="I1663" s="314"/>
      <c r="J1663" s="338"/>
      <c r="K1663" s="338"/>
    </row>
    <row r="1664" spans="1:11" ht="15" customHeight="1" x14ac:dyDescent="0.2">
      <c r="E1664" s="362"/>
      <c r="F1664" s="314"/>
      <c r="G1664" s="314"/>
      <c r="H1664" s="314"/>
      <c r="I1664" s="314"/>
      <c r="J1664" s="338"/>
      <c r="K1664" s="338"/>
    </row>
    <row r="1665" spans="1:11" ht="15" customHeight="1" x14ac:dyDescent="0.2">
      <c r="E1665" s="362"/>
      <c r="F1665" s="314"/>
      <c r="G1665" s="314"/>
      <c r="H1665" s="314"/>
      <c r="I1665" s="314"/>
      <c r="J1665" s="338"/>
      <c r="K1665" s="338"/>
    </row>
    <row r="1666" spans="1:11" ht="15" customHeight="1" x14ac:dyDescent="0.2">
      <c r="F1666" s="314"/>
      <c r="G1666" s="314"/>
      <c r="H1666" s="314"/>
      <c r="I1666" s="314"/>
      <c r="J1666" s="338"/>
      <c r="K1666" s="338"/>
    </row>
    <row r="1667" spans="1:11" ht="15" customHeight="1" x14ac:dyDescent="0.2">
      <c r="F1667" s="314"/>
      <c r="G1667" s="314"/>
      <c r="H1667" s="314"/>
      <c r="I1667" s="314"/>
      <c r="J1667" s="338"/>
      <c r="K1667" s="338"/>
    </row>
    <row r="1668" spans="1:11" ht="15" customHeight="1" x14ac:dyDescent="0.2">
      <c r="A1668" s="180"/>
      <c r="B1668" s="180"/>
      <c r="C1668" s="364"/>
      <c r="D1668" s="364"/>
      <c r="E1668" s="322"/>
      <c r="F1668" s="356"/>
      <c r="G1668" s="356"/>
      <c r="H1668" s="356"/>
      <c r="I1668" s="356"/>
      <c r="J1668" s="338"/>
      <c r="K1668" s="338"/>
    </row>
    <row r="1669" spans="1:11" ht="15" customHeight="1" x14ac:dyDescent="0.2">
      <c r="A1669" s="180"/>
      <c r="B1669" s="180"/>
      <c r="C1669" s="364"/>
      <c r="D1669" s="364"/>
      <c r="E1669" s="322"/>
      <c r="F1669" s="356"/>
      <c r="G1669" s="356"/>
      <c r="H1669" s="356"/>
      <c r="I1669" s="356"/>
      <c r="J1669" s="338"/>
      <c r="K1669" s="338"/>
    </row>
    <row r="1670" spans="1:11" ht="15" customHeight="1" x14ac:dyDescent="0.2">
      <c r="A1670" s="180"/>
      <c r="B1670" s="180"/>
      <c r="C1670" s="364"/>
      <c r="D1670" s="364"/>
      <c r="E1670" s="322"/>
      <c r="F1670" s="356"/>
      <c r="G1670" s="356"/>
      <c r="H1670" s="356"/>
      <c r="I1670" s="356"/>
      <c r="J1670" s="338"/>
      <c r="K1670" s="338"/>
    </row>
    <row r="1671" spans="1:11" ht="15" customHeight="1" x14ac:dyDescent="0.2">
      <c r="A1671" s="180"/>
      <c r="B1671" s="180"/>
      <c r="C1671" s="364"/>
      <c r="D1671" s="364"/>
      <c r="E1671" s="322"/>
      <c r="F1671" s="356"/>
      <c r="G1671" s="356"/>
      <c r="H1671" s="356"/>
      <c r="I1671" s="356"/>
      <c r="J1671" s="338"/>
      <c r="K1671" s="338"/>
    </row>
    <row r="1672" spans="1:11" ht="15" customHeight="1" x14ac:dyDescent="0.2">
      <c r="F1672" s="314"/>
      <c r="G1672" s="314"/>
      <c r="H1672" s="314"/>
      <c r="I1672" s="314"/>
      <c r="J1672" s="338"/>
      <c r="K1672" s="338"/>
    </row>
    <row r="1673" spans="1:11" ht="15" customHeight="1" x14ac:dyDescent="0.2">
      <c r="A1673" s="180"/>
      <c r="F1673" s="314"/>
      <c r="G1673" s="314"/>
      <c r="H1673" s="314"/>
      <c r="I1673" s="314"/>
      <c r="J1673" s="338"/>
      <c r="K1673" s="338"/>
    </row>
    <row r="1674" spans="1:11" ht="15" customHeight="1" x14ac:dyDescent="0.2">
      <c r="E1674" s="362"/>
      <c r="F1674" s="314"/>
      <c r="G1674" s="314"/>
      <c r="H1674" s="314"/>
      <c r="I1674" s="314"/>
      <c r="J1674" s="338"/>
      <c r="K1674" s="338"/>
    </row>
    <row r="1675" spans="1:11" ht="15" customHeight="1" x14ac:dyDescent="0.2">
      <c r="C1675" s="364"/>
      <c r="D1675" s="364"/>
      <c r="E1675" s="362"/>
      <c r="F1675" s="314"/>
      <c r="G1675" s="314"/>
      <c r="H1675" s="314"/>
      <c r="I1675" s="314"/>
      <c r="J1675" s="338"/>
      <c r="K1675" s="338"/>
    </row>
    <row r="1676" spans="1:11" ht="15" customHeight="1" x14ac:dyDescent="0.2">
      <c r="C1676" s="364"/>
      <c r="D1676" s="364"/>
      <c r="E1676" s="362"/>
      <c r="F1676" s="314"/>
      <c r="G1676" s="314"/>
      <c r="H1676" s="314"/>
      <c r="I1676" s="314"/>
      <c r="J1676" s="338"/>
      <c r="K1676" s="338"/>
    </row>
    <row r="1677" spans="1:11" ht="15" customHeight="1" x14ac:dyDescent="0.2">
      <c r="E1677" s="362"/>
      <c r="F1677" s="314"/>
      <c r="G1677" s="314"/>
      <c r="H1677" s="314"/>
      <c r="I1677" s="314"/>
      <c r="J1677" s="338"/>
      <c r="K1677" s="338"/>
    </row>
    <row r="1678" spans="1:11" ht="15" customHeight="1" x14ac:dyDescent="0.2">
      <c r="E1678" s="362"/>
      <c r="F1678" s="314"/>
      <c r="G1678" s="314"/>
      <c r="H1678" s="314"/>
      <c r="I1678" s="314"/>
      <c r="J1678" s="338"/>
      <c r="K1678" s="338"/>
    </row>
    <row r="1679" spans="1:11" ht="15" customHeight="1" x14ac:dyDescent="0.2">
      <c r="E1679" s="362"/>
      <c r="F1679" s="314"/>
      <c r="G1679" s="314"/>
      <c r="H1679" s="314"/>
      <c r="I1679" s="314"/>
      <c r="J1679" s="338"/>
      <c r="K1679" s="338"/>
    </row>
    <row r="1680" spans="1:11" ht="15" customHeight="1" x14ac:dyDescent="0.2">
      <c r="E1680" s="362"/>
      <c r="F1680" s="314"/>
      <c r="G1680" s="314"/>
      <c r="H1680" s="314"/>
      <c r="I1680" s="314"/>
      <c r="J1680" s="338"/>
      <c r="K1680" s="338"/>
    </row>
    <row r="1681" spans="1:11" ht="15" customHeight="1" x14ac:dyDescent="0.2">
      <c r="E1681" s="362"/>
      <c r="F1681" s="314"/>
      <c r="G1681" s="314"/>
      <c r="H1681" s="314"/>
      <c r="I1681" s="314"/>
      <c r="J1681" s="338"/>
      <c r="K1681" s="338"/>
    </row>
    <row r="1682" spans="1:11" ht="15" customHeight="1" x14ac:dyDescent="0.2">
      <c r="F1682" s="314"/>
      <c r="G1682" s="314"/>
      <c r="H1682" s="314"/>
      <c r="I1682" s="314"/>
      <c r="J1682" s="338"/>
      <c r="K1682" s="338"/>
    </row>
    <row r="1683" spans="1:11" ht="15" customHeight="1" x14ac:dyDescent="0.2">
      <c r="A1683" s="180"/>
      <c r="F1683" s="356"/>
      <c r="G1683" s="356"/>
      <c r="H1683" s="356"/>
      <c r="I1683" s="356"/>
      <c r="J1683" s="338"/>
      <c r="K1683" s="338"/>
    </row>
    <row r="1684" spans="1:11" ht="15" customHeight="1" x14ac:dyDescent="0.2">
      <c r="A1684" s="180"/>
      <c r="F1684" s="356"/>
      <c r="G1684" s="356"/>
      <c r="H1684" s="356"/>
      <c r="I1684" s="356"/>
      <c r="J1684" s="338"/>
      <c r="K1684" s="338"/>
    </row>
    <row r="1685" spans="1:11" ht="15" customHeight="1" x14ac:dyDescent="0.2">
      <c r="A1685" s="180"/>
      <c r="F1685" s="356"/>
      <c r="G1685" s="356"/>
      <c r="H1685" s="356"/>
      <c r="I1685" s="356"/>
      <c r="J1685" s="338"/>
      <c r="K1685" s="338"/>
    </row>
    <row r="1686" spans="1:11" ht="15" customHeight="1" x14ac:dyDescent="0.2">
      <c r="A1686" s="180"/>
      <c r="F1686" s="356"/>
      <c r="G1686" s="356"/>
      <c r="H1686" s="356"/>
      <c r="I1686" s="356"/>
      <c r="J1686" s="338"/>
      <c r="K1686" s="338"/>
    </row>
    <row r="1687" spans="1:11" ht="15" customHeight="1" x14ac:dyDescent="0.2">
      <c r="F1687" s="314"/>
      <c r="G1687" s="314"/>
      <c r="H1687" s="314"/>
      <c r="I1687" s="314"/>
      <c r="J1687" s="338"/>
      <c r="K1687" s="338"/>
    </row>
    <row r="1688" spans="1:11" ht="15" customHeight="1" x14ac:dyDescent="0.2">
      <c r="A1688" s="180"/>
      <c r="F1688" s="314"/>
      <c r="G1688" s="314"/>
      <c r="H1688" s="314"/>
      <c r="I1688" s="314"/>
      <c r="J1688" s="338"/>
      <c r="K1688" s="338"/>
    </row>
    <row r="1689" spans="1:11" ht="15" customHeight="1" x14ac:dyDescent="0.2">
      <c r="E1689" s="362"/>
      <c r="F1689" s="314"/>
      <c r="G1689" s="314"/>
      <c r="H1689" s="314"/>
      <c r="I1689" s="314"/>
      <c r="J1689" s="338"/>
      <c r="K1689" s="338"/>
    </row>
    <row r="1690" spans="1:11" ht="15" customHeight="1" x14ac:dyDescent="0.2">
      <c r="E1690" s="362"/>
      <c r="F1690" s="314"/>
      <c r="G1690" s="314"/>
      <c r="H1690" s="314"/>
      <c r="I1690" s="314"/>
      <c r="J1690" s="338"/>
      <c r="K1690" s="338"/>
    </row>
    <row r="1691" spans="1:11" ht="15" customHeight="1" x14ac:dyDescent="0.2">
      <c r="F1691" s="314"/>
      <c r="G1691" s="314"/>
      <c r="H1691" s="314"/>
      <c r="I1691" s="314"/>
      <c r="J1691" s="338"/>
      <c r="K1691" s="338"/>
    </row>
    <row r="1692" spans="1:11" ht="15" customHeight="1" x14ac:dyDescent="0.2">
      <c r="F1692" s="314"/>
      <c r="G1692" s="314"/>
      <c r="H1692" s="314"/>
      <c r="I1692" s="314"/>
      <c r="J1692" s="338"/>
      <c r="K1692" s="338"/>
    </row>
    <row r="1693" spans="1:11" ht="15" customHeight="1" x14ac:dyDescent="0.2">
      <c r="A1693" s="180"/>
      <c r="F1693" s="356"/>
      <c r="G1693" s="356"/>
      <c r="H1693" s="356"/>
      <c r="I1693" s="356"/>
      <c r="J1693" s="338"/>
      <c r="K1693" s="338"/>
    </row>
    <row r="1694" spans="1:11" ht="15" customHeight="1" x14ac:dyDescent="0.2">
      <c r="F1694" s="314"/>
      <c r="G1694" s="314"/>
      <c r="H1694" s="314"/>
      <c r="I1694" s="314"/>
      <c r="J1694" s="338"/>
      <c r="K1694" s="338"/>
    </row>
    <row r="1695" spans="1:11" ht="15" customHeight="1" x14ac:dyDescent="0.2">
      <c r="A1695" s="180"/>
      <c r="F1695" s="314"/>
      <c r="G1695" s="314"/>
      <c r="H1695" s="314"/>
      <c r="I1695" s="314"/>
      <c r="J1695" s="338"/>
      <c r="K1695" s="338"/>
    </row>
    <row r="1696" spans="1:11" ht="15" customHeight="1" x14ac:dyDescent="0.2">
      <c r="E1696" s="362"/>
      <c r="F1696" s="314"/>
      <c r="G1696" s="314"/>
      <c r="H1696" s="314"/>
      <c r="I1696" s="314"/>
      <c r="J1696" s="338"/>
      <c r="K1696" s="338"/>
    </row>
    <row r="1697" spans="1:11" ht="15" customHeight="1" x14ac:dyDescent="0.2">
      <c r="A1697" s="180"/>
      <c r="B1697" s="180"/>
      <c r="C1697" s="364"/>
      <c r="D1697" s="364"/>
      <c r="E1697" s="376"/>
      <c r="F1697" s="356"/>
      <c r="G1697" s="356"/>
      <c r="H1697" s="356"/>
      <c r="I1697" s="356"/>
      <c r="J1697" s="338"/>
      <c r="K1697" s="338"/>
    </row>
    <row r="1698" spans="1:11" ht="15" customHeight="1" x14ac:dyDescent="0.2">
      <c r="F1698" s="314"/>
      <c r="G1698" s="314"/>
      <c r="H1698" s="314"/>
      <c r="I1698" s="314"/>
      <c r="J1698" s="338"/>
      <c r="K1698" s="338"/>
    </row>
    <row r="1699" spans="1:11" ht="15" customHeight="1" x14ac:dyDescent="0.2">
      <c r="A1699" s="180"/>
      <c r="B1699" s="180"/>
      <c r="C1699" s="364"/>
      <c r="D1699" s="364"/>
      <c r="E1699" s="322"/>
      <c r="F1699" s="365"/>
      <c r="G1699" s="365"/>
      <c r="H1699" s="365"/>
      <c r="I1699" s="365"/>
      <c r="J1699" s="338"/>
      <c r="K1699" s="338"/>
    </row>
    <row r="1700" spans="1:11" ht="15" customHeight="1" x14ac:dyDescent="0.2">
      <c r="A1700" s="180"/>
      <c r="B1700" s="180"/>
      <c r="J1700" s="338"/>
      <c r="K1700" s="338"/>
    </row>
    <row r="1701" spans="1:11" ht="15" customHeight="1" x14ac:dyDescent="0.2">
      <c r="J1701" s="338"/>
      <c r="K1701" s="338"/>
    </row>
    <row r="1702" spans="1:11" ht="15" customHeight="1" x14ac:dyDescent="0.2">
      <c r="J1702" s="338"/>
      <c r="K1702" s="338"/>
    </row>
    <row r="1703" spans="1:11" ht="15" customHeight="1" x14ac:dyDescent="0.2">
      <c r="J1703" s="338"/>
      <c r="K1703" s="338"/>
    </row>
    <row r="1704" spans="1:11" ht="15" customHeight="1" x14ac:dyDescent="0.2">
      <c r="J1704" s="338"/>
      <c r="K1704" s="338"/>
    </row>
    <row r="1705" spans="1:11" ht="15" customHeight="1" x14ac:dyDescent="0.2">
      <c r="C1705" s="364"/>
      <c r="D1705" s="364"/>
      <c r="J1705" s="338"/>
      <c r="K1705" s="338"/>
    </row>
    <row r="1706" spans="1:11" ht="15" customHeight="1" x14ac:dyDescent="0.2">
      <c r="A1706" s="180"/>
      <c r="B1706" s="180"/>
      <c r="J1706" s="338"/>
      <c r="K1706" s="338"/>
    </row>
    <row r="1707" spans="1:11" ht="15" customHeight="1" x14ac:dyDescent="0.2">
      <c r="E1707" s="362"/>
      <c r="F1707" s="314"/>
      <c r="G1707" s="314"/>
      <c r="H1707" s="314"/>
      <c r="I1707" s="314"/>
      <c r="J1707" s="338"/>
      <c r="K1707" s="338"/>
    </row>
    <row r="1708" spans="1:11" ht="15" customHeight="1" x14ac:dyDescent="0.2">
      <c r="E1708" s="362"/>
      <c r="F1708" s="314"/>
      <c r="G1708" s="314"/>
      <c r="H1708" s="314"/>
      <c r="I1708" s="314"/>
      <c r="J1708" s="338"/>
      <c r="K1708" s="338"/>
    </row>
    <row r="1709" spans="1:11" ht="15" customHeight="1" x14ac:dyDescent="0.2">
      <c r="E1709" s="362"/>
      <c r="F1709" s="314"/>
      <c r="G1709" s="314"/>
      <c r="H1709" s="314"/>
      <c r="I1709" s="314"/>
      <c r="J1709" s="338"/>
      <c r="K1709" s="338"/>
    </row>
    <row r="1710" spans="1:11" ht="15" customHeight="1" x14ac:dyDescent="0.2">
      <c r="F1710" s="314"/>
      <c r="G1710" s="314"/>
      <c r="H1710" s="314"/>
      <c r="I1710" s="314"/>
      <c r="J1710" s="338"/>
      <c r="K1710" s="338"/>
    </row>
    <row r="1711" spans="1:11" ht="15" customHeight="1" x14ac:dyDescent="0.2">
      <c r="F1711" s="314"/>
      <c r="G1711" s="314"/>
      <c r="H1711" s="314"/>
      <c r="I1711" s="314"/>
      <c r="J1711" s="338"/>
      <c r="K1711" s="338"/>
    </row>
    <row r="1712" spans="1:11" ht="15" customHeight="1" x14ac:dyDescent="0.2">
      <c r="E1712" s="362"/>
      <c r="F1712" s="314"/>
      <c r="G1712" s="314"/>
      <c r="H1712" s="314"/>
      <c r="I1712" s="314"/>
      <c r="J1712" s="338"/>
      <c r="K1712" s="338"/>
    </row>
    <row r="1713" spans="1:11" ht="15" customHeight="1" x14ac:dyDescent="0.2">
      <c r="A1713" s="180"/>
      <c r="B1713" s="180"/>
      <c r="C1713" s="364"/>
      <c r="D1713" s="364"/>
      <c r="E1713" s="322"/>
      <c r="F1713" s="356"/>
      <c r="G1713" s="356"/>
      <c r="H1713" s="356"/>
      <c r="I1713" s="356"/>
      <c r="J1713" s="338"/>
      <c r="K1713" s="338"/>
    </row>
    <row r="1714" spans="1:11" ht="15" customHeight="1" x14ac:dyDescent="0.2">
      <c r="A1714" s="180"/>
      <c r="B1714" s="180"/>
      <c r="C1714" s="364"/>
      <c r="D1714" s="364"/>
      <c r="E1714" s="322"/>
      <c r="F1714" s="356"/>
      <c r="G1714" s="356"/>
      <c r="H1714" s="356"/>
      <c r="I1714" s="356"/>
      <c r="J1714" s="338"/>
      <c r="K1714" s="338"/>
    </row>
    <row r="1715" spans="1:11" ht="15" customHeight="1" x14ac:dyDescent="0.2">
      <c r="A1715" s="180"/>
      <c r="B1715" s="180"/>
      <c r="C1715" s="364"/>
      <c r="D1715" s="364"/>
      <c r="E1715" s="322"/>
      <c r="F1715" s="356"/>
      <c r="G1715" s="356"/>
      <c r="H1715" s="356"/>
      <c r="I1715" s="356"/>
      <c r="J1715" s="338"/>
      <c r="K1715" s="338"/>
    </row>
    <row r="1716" spans="1:11" ht="15" customHeight="1" x14ac:dyDescent="0.2">
      <c r="F1716" s="314"/>
      <c r="G1716" s="314"/>
      <c r="H1716" s="314"/>
      <c r="I1716" s="314"/>
      <c r="J1716" s="338"/>
      <c r="K1716" s="338"/>
    </row>
    <row r="1717" spans="1:11" ht="15" customHeight="1" x14ac:dyDescent="0.2">
      <c r="A1717" s="180"/>
      <c r="F1717" s="314"/>
      <c r="G1717" s="314"/>
      <c r="H1717" s="314"/>
      <c r="I1717" s="314"/>
      <c r="J1717" s="338"/>
      <c r="K1717" s="338"/>
    </row>
    <row r="1718" spans="1:11" ht="15" customHeight="1" x14ac:dyDescent="0.2">
      <c r="F1718" s="314"/>
      <c r="G1718" s="314"/>
      <c r="H1718" s="314"/>
      <c r="I1718" s="314"/>
      <c r="J1718" s="338"/>
      <c r="K1718" s="338"/>
    </row>
    <row r="1719" spans="1:11" ht="15" customHeight="1" x14ac:dyDescent="0.2">
      <c r="E1719" s="362"/>
      <c r="F1719" s="314"/>
      <c r="G1719" s="314"/>
      <c r="H1719" s="314"/>
      <c r="I1719" s="314"/>
      <c r="J1719" s="338"/>
      <c r="K1719" s="338"/>
    </row>
    <row r="1720" spans="1:11" ht="15" customHeight="1" x14ac:dyDescent="0.2">
      <c r="E1720" s="362"/>
      <c r="F1720" s="314"/>
      <c r="G1720" s="314"/>
      <c r="H1720" s="314"/>
      <c r="I1720" s="314"/>
      <c r="J1720" s="338"/>
      <c r="K1720" s="338"/>
    </row>
    <row r="1721" spans="1:11" ht="15" customHeight="1" x14ac:dyDescent="0.2">
      <c r="E1721" s="362"/>
      <c r="F1721" s="314"/>
      <c r="G1721" s="314"/>
      <c r="H1721" s="314"/>
      <c r="I1721" s="314"/>
      <c r="J1721" s="338"/>
      <c r="K1721" s="338"/>
    </row>
    <row r="1722" spans="1:11" ht="15" customHeight="1" x14ac:dyDescent="0.2">
      <c r="E1722" s="362"/>
      <c r="F1722" s="314"/>
      <c r="G1722" s="314"/>
      <c r="H1722" s="314"/>
      <c r="I1722" s="314"/>
      <c r="J1722" s="338"/>
      <c r="K1722" s="338"/>
    </row>
    <row r="1723" spans="1:11" ht="15" customHeight="1" x14ac:dyDescent="0.2">
      <c r="E1723" s="362"/>
      <c r="F1723" s="314"/>
      <c r="G1723" s="314"/>
      <c r="H1723" s="314"/>
      <c r="I1723" s="314"/>
      <c r="J1723" s="338"/>
      <c r="K1723" s="338"/>
    </row>
    <row r="1724" spans="1:11" ht="15" customHeight="1" x14ac:dyDescent="0.2">
      <c r="E1724" s="362"/>
      <c r="F1724" s="314"/>
      <c r="G1724" s="314"/>
      <c r="H1724" s="314"/>
      <c r="I1724" s="314"/>
      <c r="J1724" s="338"/>
      <c r="K1724" s="338"/>
    </row>
    <row r="1725" spans="1:11" ht="15" customHeight="1" x14ac:dyDescent="0.2">
      <c r="E1725" s="362"/>
      <c r="F1725" s="314"/>
      <c r="G1725" s="314"/>
      <c r="H1725" s="314"/>
      <c r="I1725" s="314"/>
      <c r="J1725" s="338"/>
      <c r="K1725" s="338"/>
    </row>
    <row r="1726" spans="1:11" ht="15" customHeight="1" x14ac:dyDescent="0.2">
      <c r="E1726" s="362"/>
      <c r="F1726" s="314"/>
      <c r="G1726" s="314"/>
      <c r="H1726" s="314"/>
      <c r="I1726" s="314"/>
      <c r="J1726" s="338"/>
      <c r="K1726" s="338"/>
    </row>
    <row r="1727" spans="1:11" ht="15" customHeight="1" x14ac:dyDescent="0.2">
      <c r="F1727" s="314"/>
      <c r="G1727" s="314"/>
      <c r="H1727" s="314"/>
      <c r="I1727" s="314"/>
      <c r="J1727" s="338"/>
      <c r="K1727" s="338"/>
    </row>
    <row r="1728" spans="1:11" ht="15" customHeight="1" x14ac:dyDescent="0.2">
      <c r="A1728" s="180"/>
      <c r="F1728" s="356"/>
      <c r="G1728" s="356"/>
      <c r="H1728" s="356"/>
      <c r="I1728" s="356"/>
      <c r="J1728" s="338"/>
      <c r="K1728" s="338"/>
    </row>
    <row r="1729" spans="1:11" ht="15" customHeight="1" x14ac:dyDescent="0.2">
      <c r="A1729" s="180"/>
      <c r="F1729" s="356"/>
      <c r="G1729" s="356"/>
      <c r="H1729" s="356"/>
      <c r="I1729" s="356"/>
      <c r="J1729" s="338"/>
      <c r="K1729" s="338"/>
    </row>
    <row r="1730" spans="1:11" ht="15" customHeight="1" x14ac:dyDescent="0.2">
      <c r="A1730" s="180"/>
      <c r="F1730" s="356"/>
      <c r="G1730" s="356"/>
      <c r="H1730" s="356"/>
      <c r="I1730" s="356"/>
      <c r="J1730" s="338"/>
      <c r="K1730" s="338"/>
    </row>
    <row r="1731" spans="1:11" ht="15" customHeight="1" x14ac:dyDescent="0.2">
      <c r="A1731" s="180"/>
      <c r="F1731" s="356"/>
      <c r="G1731" s="356"/>
      <c r="H1731" s="356"/>
      <c r="I1731" s="356"/>
      <c r="J1731" s="338"/>
      <c r="K1731" s="338"/>
    </row>
    <row r="1732" spans="1:11" ht="15" customHeight="1" x14ac:dyDescent="0.2">
      <c r="F1732" s="314"/>
      <c r="G1732" s="314"/>
      <c r="H1732" s="314"/>
      <c r="I1732" s="314"/>
      <c r="J1732" s="338"/>
      <c r="K1732" s="338"/>
    </row>
    <row r="1733" spans="1:11" ht="15" customHeight="1" x14ac:dyDescent="0.2">
      <c r="A1733" s="180"/>
      <c r="F1733" s="314"/>
      <c r="G1733" s="314"/>
      <c r="H1733" s="314"/>
      <c r="I1733" s="314"/>
      <c r="J1733" s="338"/>
      <c r="K1733" s="338"/>
    </row>
    <row r="1734" spans="1:11" ht="15" customHeight="1" x14ac:dyDescent="0.2">
      <c r="E1734" s="362"/>
      <c r="F1734" s="314"/>
      <c r="G1734" s="314"/>
      <c r="H1734" s="314"/>
      <c r="I1734" s="314"/>
      <c r="J1734" s="338"/>
      <c r="K1734" s="338"/>
    </row>
    <row r="1735" spans="1:11" ht="15" customHeight="1" x14ac:dyDescent="0.2">
      <c r="E1735" s="362"/>
      <c r="F1735" s="314"/>
      <c r="G1735" s="314"/>
      <c r="H1735" s="314"/>
      <c r="I1735" s="314"/>
      <c r="J1735" s="338"/>
      <c r="K1735" s="338"/>
    </row>
    <row r="1736" spans="1:11" ht="15" customHeight="1" x14ac:dyDescent="0.2">
      <c r="F1736" s="314"/>
      <c r="G1736" s="314"/>
      <c r="H1736" s="314"/>
      <c r="I1736" s="314"/>
      <c r="J1736" s="338"/>
      <c r="K1736" s="338"/>
    </row>
    <row r="1737" spans="1:11" ht="15" customHeight="1" x14ac:dyDescent="0.2">
      <c r="A1737" s="180"/>
      <c r="F1737" s="356"/>
      <c r="G1737" s="356"/>
      <c r="H1737" s="356"/>
      <c r="I1737" s="356"/>
      <c r="J1737" s="338"/>
      <c r="K1737" s="338"/>
    </row>
    <row r="1738" spans="1:11" ht="15" customHeight="1" x14ac:dyDescent="0.2">
      <c r="F1738" s="314"/>
      <c r="G1738" s="314"/>
      <c r="H1738" s="314"/>
      <c r="I1738" s="314"/>
      <c r="J1738" s="338"/>
      <c r="K1738" s="338"/>
    </row>
    <row r="1739" spans="1:11" ht="15" customHeight="1" x14ac:dyDescent="0.2">
      <c r="A1739" s="180"/>
      <c r="F1739" s="314"/>
      <c r="G1739" s="314"/>
      <c r="H1739" s="314"/>
      <c r="I1739" s="314"/>
      <c r="J1739" s="338"/>
      <c r="K1739" s="338"/>
    </row>
    <row r="1740" spans="1:11" ht="15" customHeight="1" x14ac:dyDescent="0.2">
      <c r="E1740" s="362"/>
      <c r="F1740" s="314"/>
      <c r="G1740" s="314"/>
      <c r="H1740" s="314"/>
      <c r="I1740" s="314"/>
      <c r="J1740" s="338"/>
      <c r="K1740" s="338"/>
    </row>
    <row r="1741" spans="1:11" ht="15" customHeight="1" x14ac:dyDescent="0.2">
      <c r="A1741" s="180"/>
      <c r="B1741" s="180"/>
      <c r="C1741" s="364"/>
      <c r="D1741" s="364"/>
      <c r="E1741" s="322"/>
      <c r="F1741" s="356"/>
      <c r="G1741" s="356"/>
      <c r="H1741" s="356"/>
      <c r="I1741" s="356"/>
      <c r="J1741" s="338"/>
      <c r="K1741" s="338"/>
    </row>
    <row r="1742" spans="1:11" ht="15" customHeight="1" x14ac:dyDescent="0.2">
      <c r="F1742" s="314"/>
      <c r="G1742" s="314"/>
      <c r="H1742" s="314"/>
      <c r="I1742" s="314"/>
      <c r="J1742" s="338"/>
      <c r="K1742" s="338"/>
    </row>
    <row r="1743" spans="1:11" ht="15" customHeight="1" x14ac:dyDescent="0.2">
      <c r="F1743" s="314"/>
      <c r="G1743" s="314"/>
      <c r="H1743" s="314"/>
      <c r="I1743" s="314"/>
      <c r="J1743" s="338"/>
      <c r="K1743" s="338"/>
    </row>
    <row r="1744" spans="1:11" ht="15" customHeight="1" x14ac:dyDescent="0.2">
      <c r="A1744" s="180"/>
      <c r="F1744" s="356"/>
      <c r="G1744" s="356"/>
      <c r="H1744" s="356"/>
      <c r="I1744" s="356"/>
      <c r="J1744" s="338"/>
      <c r="K1744" s="338"/>
    </row>
    <row r="1745" spans="1:11" ht="15" customHeight="1" x14ac:dyDescent="0.2">
      <c r="J1745" s="338"/>
      <c r="K1745" s="338"/>
    </row>
    <row r="1746" spans="1:11" ht="15" customHeight="1" x14ac:dyDescent="0.2">
      <c r="A1746" s="180"/>
      <c r="B1746" s="180"/>
      <c r="J1746" s="338"/>
      <c r="K1746" s="338"/>
    </row>
    <row r="1747" spans="1:11" ht="15" customHeight="1" x14ac:dyDescent="0.2">
      <c r="A1747" s="180"/>
      <c r="B1747" s="180"/>
      <c r="J1747" s="338"/>
      <c r="K1747" s="338"/>
    </row>
    <row r="1748" spans="1:11" ht="15" customHeight="1" x14ac:dyDescent="0.2">
      <c r="A1748" s="180"/>
      <c r="B1748" s="180"/>
      <c r="J1748" s="338"/>
      <c r="K1748" s="338"/>
    </row>
    <row r="1749" spans="1:11" ht="15" customHeight="1" x14ac:dyDescent="0.2">
      <c r="A1749" s="180"/>
      <c r="B1749" s="180"/>
      <c r="J1749" s="338"/>
      <c r="K1749" s="338"/>
    </row>
    <row r="1750" spans="1:11" ht="15" customHeight="1" x14ac:dyDescent="0.2">
      <c r="A1750" s="180"/>
      <c r="B1750" s="180"/>
      <c r="J1750" s="338"/>
      <c r="K1750" s="338"/>
    </row>
    <row r="1751" spans="1:11" ht="15" customHeight="1" x14ac:dyDescent="0.2">
      <c r="J1751" s="338"/>
      <c r="K1751" s="338"/>
    </row>
    <row r="1752" spans="1:11" ht="15" customHeight="1" x14ac:dyDescent="0.2">
      <c r="J1752" s="338"/>
      <c r="K1752" s="338"/>
    </row>
    <row r="1753" spans="1:11" ht="15" customHeight="1" x14ac:dyDescent="0.2">
      <c r="C1753" s="364"/>
      <c r="D1753" s="364"/>
      <c r="J1753" s="338"/>
      <c r="K1753" s="338"/>
    </row>
    <row r="1754" spans="1:11" ht="15" customHeight="1" x14ac:dyDescent="0.2">
      <c r="A1754" s="180"/>
      <c r="B1754" s="180"/>
      <c r="J1754" s="338"/>
      <c r="K1754" s="338"/>
    </row>
    <row r="1755" spans="1:11" ht="15" customHeight="1" x14ac:dyDescent="0.2">
      <c r="E1755" s="362"/>
      <c r="F1755" s="314"/>
      <c r="G1755" s="314"/>
      <c r="H1755" s="314"/>
      <c r="I1755" s="314"/>
      <c r="J1755" s="338"/>
      <c r="K1755" s="338"/>
    </row>
    <row r="1756" spans="1:11" ht="15" customHeight="1" x14ac:dyDescent="0.2">
      <c r="E1756" s="362"/>
      <c r="F1756" s="314"/>
      <c r="G1756" s="314"/>
      <c r="H1756" s="314"/>
      <c r="I1756" s="314"/>
      <c r="J1756" s="338"/>
      <c r="K1756" s="338"/>
    </row>
    <row r="1757" spans="1:11" ht="15" customHeight="1" x14ac:dyDescent="0.2">
      <c r="E1757" s="362"/>
      <c r="F1757" s="314"/>
      <c r="G1757" s="314"/>
      <c r="H1757" s="314"/>
      <c r="I1757" s="314"/>
      <c r="J1757" s="338"/>
      <c r="K1757" s="338"/>
    </row>
    <row r="1758" spans="1:11" ht="15" customHeight="1" x14ac:dyDescent="0.2">
      <c r="F1758" s="314"/>
      <c r="G1758" s="314"/>
      <c r="H1758" s="314"/>
      <c r="I1758" s="314"/>
      <c r="J1758" s="338"/>
      <c r="K1758" s="338"/>
    </row>
    <row r="1759" spans="1:11" ht="15" customHeight="1" x14ac:dyDescent="0.2">
      <c r="E1759" s="362"/>
      <c r="F1759" s="314"/>
      <c r="G1759" s="314"/>
      <c r="H1759" s="314"/>
      <c r="I1759" s="314"/>
      <c r="J1759" s="338"/>
      <c r="K1759" s="338"/>
    </row>
    <row r="1760" spans="1:11" ht="15" customHeight="1" x14ac:dyDescent="0.2">
      <c r="F1760" s="314"/>
      <c r="G1760" s="314"/>
      <c r="H1760" s="314"/>
      <c r="I1760" s="314"/>
      <c r="J1760" s="338"/>
      <c r="K1760" s="338"/>
    </row>
    <row r="1761" spans="1:11" ht="15" customHeight="1" x14ac:dyDescent="0.2">
      <c r="F1761" s="314"/>
      <c r="G1761" s="314"/>
      <c r="H1761" s="314"/>
      <c r="I1761" s="314"/>
      <c r="J1761" s="338"/>
      <c r="K1761" s="338"/>
    </row>
    <row r="1762" spans="1:11" ht="15" customHeight="1" x14ac:dyDescent="0.2">
      <c r="A1762" s="180"/>
      <c r="B1762" s="180"/>
      <c r="C1762" s="364"/>
      <c r="D1762" s="364"/>
      <c r="E1762" s="322"/>
      <c r="F1762" s="356"/>
      <c r="G1762" s="356"/>
      <c r="H1762" s="356"/>
      <c r="I1762" s="356"/>
      <c r="J1762" s="338"/>
      <c r="K1762" s="338"/>
    </row>
    <row r="1763" spans="1:11" ht="15" customHeight="1" x14ac:dyDescent="0.2">
      <c r="A1763" s="180"/>
      <c r="B1763" s="180"/>
      <c r="C1763" s="364"/>
      <c r="D1763" s="364"/>
      <c r="E1763" s="322"/>
      <c r="F1763" s="356"/>
      <c r="G1763" s="356"/>
      <c r="H1763" s="356"/>
      <c r="I1763" s="356"/>
      <c r="J1763" s="338"/>
      <c r="K1763" s="338"/>
    </row>
    <row r="1764" spans="1:11" ht="15" customHeight="1" x14ac:dyDescent="0.2">
      <c r="A1764" s="180"/>
      <c r="B1764" s="180"/>
      <c r="C1764" s="364"/>
      <c r="D1764" s="364"/>
      <c r="E1764" s="322"/>
      <c r="F1764" s="356"/>
      <c r="G1764" s="356"/>
      <c r="H1764" s="356"/>
      <c r="I1764" s="356"/>
      <c r="J1764" s="338"/>
      <c r="K1764" s="338"/>
    </row>
    <row r="1765" spans="1:11" ht="15" customHeight="1" x14ac:dyDescent="0.2">
      <c r="F1765" s="314"/>
      <c r="G1765" s="314"/>
      <c r="H1765" s="314"/>
      <c r="I1765" s="314"/>
      <c r="J1765" s="338"/>
      <c r="K1765" s="338"/>
    </row>
    <row r="1766" spans="1:11" ht="15" customHeight="1" x14ac:dyDescent="0.2">
      <c r="A1766" s="180"/>
      <c r="F1766" s="314"/>
      <c r="G1766" s="314"/>
      <c r="H1766" s="314"/>
      <c r="I1766" s="314"/>
      <c r="J1766" s="338"/>
      <c r="K1766" s="338"/>
    </row>
    <row r="1767" spans="1:11" ht="15" customHeight="1" x14ac:dyDescent="0.2">
      <c r="F1767" s="314"/>
      <c r="G1767" s="314"/>
      <c r="H1767" s="314"/>
      <c r="I1767" s="356"/>
      <c r="J1767" s="338"/>
      <c r="K1767" s="338"/>
    </row>
    <row r="1768" spans="1:11" ht="15" customHeight="1" x14ac:dyDescent="0.2">
      <c r="E1768" s="362"/>
      <c r="F1768" s="314"/>
      <c r="G1768" s="314"/>
      <c r="H1768" s="314"/>
      <c r="I1768" s="314"/>
      <c r="J1768" s="338"/>
      <c r="K1768" s="338"/>
    </row>
    <row r="1769" spans="1:11" ht="15" customHeight="1" x14ac:dyDescent="0.2">
      <c r="E1769" s="362"/>
      <c r="F1769" s="314"/>
      <c r="G1769" s="314"/>
      <c r="H1769" s="314"/>
      <c r="I1769" s="314"/>
      <c r="J1769" s="338"/>
      <c r="K1769" s="338"/>
    </row>
    <row r="1770" spans="1:11" ht="15" customHeight="1" x14ac:dyDescent="0.2">
      <c r="E1770" s="362"/>
      <c r="F1770" s="314"/>
      <c r="G1770" s="314"/>
      <c r="H1770" s="314"/>
      <c r="I1770" s="314"/>
      <c r="J1770" s="338"/>
      <c r="K1770" s="338"/>
    </row>
    <row r="1771" spans="1:11" ht="15" customHeight="1" x14ac:dyDescent="0.2">
      <c r="E1771" s="362"/>
      <c r="F1771" s="314"/>
      <c r="G1771" s="314"/>
      <c r="H1771" s="314"/>
      <c r="I1771" s="314"/>
      <c r="J1771" s="338"/>
      <c r="K1771" s="338"/>
    </row>
    <row r="1772" spans="1:11" ht="15" customHeight="1" x14ac:dyDescent="0.2">
      <c r="E1772" s="362"/>
      <c r="F1772" s="314"/>
      <c r="G1772" s="314"/>
      <c r="H1772" s="314"/>
      <c r="I1772" s="314"/>
      <c r="J1772" s="338"/>
      <c r="K1772" s="338"/>
    </row>
    <row r="1773" spans="1:11" ht="15" customHeight="1" x14ac:dyDescent="0.2">
      <c r="E1773" s="362"/>
      <c r="F1773" s="314"/>
      <c r="G1773" s="314"/>
      <c r="H1773" s="314"/>
      <c r="I1773" s="314"/>
      <c r="J1773" s="338"/>
      <c r="K1773" s="338"/>
    </row>
    <row r="1774" spans="1:11" ht="15" customHeight="1" x14ac:dyDescent="0.2">
      <c r="F1774" s="314"/>
      <c r="G1774" s="314"/>
      <c r="H1774" s="314"/>
      <c r="I1774" s="314"/>
      <c r="J1774" s="338"/>
      <c r="K1774" s="338"/>
    </row>
    <row r="1775" spans="1:11" ht="15" customHeight="1" x14ac:dyDescent="0.2">
      <c r="A1775" s="180"/>
      <c r="F1775" s="356"/>
      <c r="G1775" s="356"/>
      <c r="H1775" s="356"/>
      <c r="I1775" s="356"/>
      <c r="J1775" s="338"/>
      <c r="K1775" s="338"/>
    </row>
    <row r="1776" spans="1:11" ht="15" customHeight="1" x14ac:dyDescent="0.2">
      <c r="A1776" s="180"/>
      <c r="F1776" s="356"/>
      <c r="G1776" s="356"/>
      <c r="H1776" s="356"/>
      <c r="I1776" s="356"/>
      <c r="J1776" s="338"/>
      <c r="K1776" s="338"/>
    </row>
    <row r="1777" spans="1:11" ht="15" customHeight="1" x14ac:dyDescent="0.2">
      <c r="A1777" s="180"/>
      <c r="F1777" s="356"/>
      <c r="G1777" s="356"/>
      <c r="H1777" s="356"/>
      <c r="I1777" s="356"/>
      <c r="J1777" s="338"/>
      <c r="K1777" s="338"/>
    </row>
    <row r="1778" spans="1:11" ht="15" customHeight="1" x14ac:dyDescent="0.2">
      <c r="A1778" s="180"/>
      <c r="F1778" s="356"/>
      <c r="G1778" s="356"/>
      <c r="H1778" s="356"/>
      <c r="I1778" s="356"/>
      <c r="J1778" s="338"/>
      <c r="K1778" s="338"/>
    </row>
    <row r="1779" spans="1:11" ht="15" customHeight="1" x14ac:dyDescent="0.2">
      <c r="F1779" s="314"/>
      <c r="G1779" s="314"/>
      <c r="H1779" s="314"/>
      <c r="I1779" s="314"/>
      <c r="J1779" s="338"/>
      <c r="K1779" s="338"/>
    </row>
    <row r="1780" spans="1:11" ht="15" customHeight="1" x14ac:dyDescent="0.2">
      <c r="A1780" s="180"/>
      <c r="F1780" s="314"/>
      <c r="G1780" s="314"/>
      <c r="H1780" s="314"/>
      <c r="I1780" s="314"/>
      <c r="J1780" s="338"/>
      <c r="K1780" s="338"/>
    </row>
    <row r="1781" spans="1:11" ht="15" customHeight="1" x14ac:dyDescent="0.2">
      <c r="F1781" s="314"/>
      <c r="G1781" s="314"/>
      <c r="H1781" s="314"/>
      <c r="I1781" s="314"/>
      <c r="J1781" s="338"/>
      <c r="K1781" s="338"/>
    </row>
    <row r="1782" spans="1:11" ht="15" customHeight="1" x14ac:dyDescent="0.2">
      <c r="F1782" s="314"/>
      <c r="G1782" s="314"/>
      <c r="H1782" s="314"/>
      <c r="I1782" s="314"/>
      <c r="J1782" s="338"/>
      <c r="K1782" s="338"/>
    </row>
    <row r="1783" spans="1:11" ht="15" customHeight="1" x14ac:dyDescent="0.2">
      <c r="F1783" s="314"/>
      <c r="G1783" s="314"/>
      <c r="H1783" s="314"/>
      <c r="I1783" s="314"/>
      <c r="J1783" s="338"/>
      <c r="K1783" s="338"/>
    </row>
    <row r="1784" spans="1:11" ht="15" customHeight="1" x14ac:dyDescent="0.2">
      <c r="A1784" s="180"/>
      <c r="F1784" s="356"/>
      <c r="G1784" s="356"/>
      <c r="H1784" s="356"/>
      <c r="I1784" s="356"/>
      <c r="J1784" s="338"/>
      <c r="K1784" s="338"/>
    </row>
    <row r="1785" spans="1:11" ht="15" customHeight="1" x14ac:dyDescent="0.2">
      <c r="A1785" s="180"/>
      <c r="F1785" s="356"/>
      <c r="G1785" s="356"/>
      <c r="H1785" s="356"/>
      <c r="I1785" s="356"/>
      <c r="J1785" s="338"/>
      <c r="K1785" s="338"/>
    </row>
    <row r="1786" spans="1:11" ht="15" customHeight="1" x14ac:dyDescent="0.2">
      <c r="A1786" s="180"/>
      <c r="F1786" s="356"/>
      <c r="G1786" s="356"/>
      <c r="H1786" s="356"/>
      <c r="I1786" s="356"/>
      <c r="J1786" s="338"/>
      <c r="K1786" s="338"/>
    </row>
    <row r="1787" spans="1:11" ht="15" customHeight="1" x14ac:dyDescent="0.2">
      <c r="A1787" s="180"/>
      <c r="F1787" s="314"/>
      <c r="G1787" s="314"/>
      <c r="H1787" s="314"/>
      <c r="I1787" s="314"/>
      <c r="J1787" s="338"/>
      <c r="K1787" s="338"/>
    </row>
    <row r="1788" spans="1:11" ht="15" customHeight="1" x14ac:dyDescent="0.2">
      <c r="A1788" s="180"/>
      <c r="B1788" s="180"/>
      <c r="C1788" s="364"/>
      <c r="D1788" s="364"/>
      <c r="E1788" s="322"/>
      <c r="F1788" s="356"/>
      <c r="G1788" s="356"/>
      <c r="H1788" s="356"/>
      <c r="I1788" s="356"/>
      <c r="J1788" s="338"/>
      <c r="K1788" s="338"/>
    </row>
    <row r="1789" spans="1:11" ht="15" customHeight="1" x14ac:dyDescent="0.2">
      <c r="E1789" s="362"/>
      <c r="F1789" s="314"/>
      <c r="G1789" s="314"/>
      <c r="H1789" s="314"/>
      <c r="I1789" s="314"/>
      <c r="J1789" s="338"/>
      <c r="K1789" s="338"/>
    </row>
    <row r="1790" spans="1:11" ht="15" customHeight="1" x14ac:dyDescent="0.2">
      <c r="F1790" s="314"/>
      <c r="G1790" s="314"/>
      <c r="H1790" s="314"/>
      <c r="I1790" s="314"/>
      <c r="J1790" s="338"/>
      <c r="K1790" s="338"/>
    </row>
    <row r="1791" spans="1:11" ht="15" customHeight="1" x14ac:dyDescent="0.2">
      <c r="F1791" s="314"/>
      <c r="G1791" s="314"/>
      <c r="H1791" s="314"/>
      <c r="I1791" s="314"/>
      <c r="J1791" s="338"/>
      <c r="K1791" s="338"/>
    </row>
    <row r="1792" spans="1:11" ht="15" customHeight="1" x14ac:dyDescent="0.2">
      <c r="F1792" s="314"/>
      <c r="G1792" s="314"/>
      <c r="H1792" s="314"/>
      <c r="I1792" s="314"/>
      <c r="J1792" s="338"/>
      <c r="K1792" s="338"/>
    </row>
    <row r="1793" spans="1:11" ht="15" customHeight="1" x14ac:dyDescent="0.2">
      <c r="J1793" s="338"/>
      <c r="K1793" s="338"/>
    </row>
    <row r="1794" spans="1:11" ht="15" customHeight="1" x14ac:dyDescent="0.2">
      <c r="A1794" s="180"/>
      <c r="F1794" s="365"/>
      <c r="G1794" s="365"/>
      <c r="H1794" s="365"/>
      <c r="I1794" s="365"/>
      <c r="J1794" s="338"/>
      <c r="K1794" s="338"/>
    </row>
    <row r="1795" spans="1:11" ht="15" customHeight="1" x14ac:dyDescent="0.2">
      <c r="J1795" s="338"/>
      <c r="K1795" s="338"/>
    </row>
    <row r="1796" spans="1:11" ht="15" customHeight="1" x14ac:dyDescent="0.2">
      <c r="J1796" s="338"/>
      <c r="K1796" s="338"/>
    </row>
    <row r="1797" spans="1:11" ht="15" customHeight="1" x14ac:dyDescent="0.2">
      <c r="J1797" s="338"/>
      <c r="K1797" s="338"/>
    </row>
    <row r="1798" spans="1:11" ht="15" customHeight="1" x14ac:dyDescent="0.2">
      <c r="J1798" s="338"/>
      <c r="K1798" s="338"/>
    </row>
    <row r="1799" spans="1:11" ht="15" customHeight="1" x14ac:dyDescent="0.2">
      <c r="J1799" s="338"/>
      <c r="K1799" s="338"/>
    </row>
    <row r="1800" spans="1:11" ht="15" customHeight="1" x14ac:dyDescent="0.2">
      <c r="J1800" s="338"/>
      <c r="K1800" s="338"/>
    </row>
    <row r="1801" spans="1:11" ht="15" customHeight="1" x14ac:dyDescent="0.2">
      <c r="C1801" s="364"/>
      <c r="D1801" s="364"/>
      <c r="J1801" s="338"/>
      <c r="K1801" s="338"/>
    </row>
    <row r="1802" spans="1:11" ht="15" customHeight="1" x14ac:dyDescent="0.2">
      <c r="A1802" s="180"/>
      <c r="B1802" s="180"/>
      <c r="J1802" s="338"/>
      <c r="K1802" s="338"/>
    </row>
    <row r="1803" spans="1:11" ht="15" customHeight="1" x14ac:dyDescent="0.2">
      <c r="E1803" s="362"/>
      <c r="F1803" s="314"/>
      <c r="G1803" s="314"/>
      <c r="H1803" s="314"/>
      <c r="I1803" s="314"/>
      <c r="J1803" s="338"/>
      <c r="K1803" s="338"/>
    </row>
    <row r="1804" spans="1:11" ht="15" customHeight="1" x14ac:dyDescent="0.2">
      <c r="E1804" s="362"/>
      <c r="F1804" s="314"/>
      <c r="G1804" s="314"/>
      <c r="H1804" s="314"/>
      <c r="I1804" s="314"/>
      <c r="J1804" s="338"/>
      <c r="K1804" s="338"/>
    </row>
    <row r="1805" spans="1:11" ht="15" customHeight="1" x14ac:dyDescent="0.2">
      <c r="E1805" s="362"/>
      <c r="F1805" s="314"/>
      <c r="G1805" s="314"/>
      <c r="H1805" s="314"/>
      <c r="I1805" s="314"/>
      <c r="J1805" s="338"/>
      <c r="K1805" s="338"/>
    </row>
    <row r="1806" spans="1:11" ht="15" customHeight="1" x14ac:dyDescent="0.2">
      <c r="E1806" s="362"/>
      <c r="F1806" s="314"/>
      <c r="G1806" s="314"/>
      <c r="H1806" s="314"/>
      <c r="I1806" s="314"/>
      <c r="J1806" s="338"/>
      <c r="K1806" s="338"/>
    </row>
    <row r="1807" spans="1:11" ht="15" customHeight="1" x14ac:dyDescent="0.2">
      <c r="F1807" s="314"/>
      <c r="G1807" s="314"/>
      <c r="H1807" s="314"/>
      <c r="I1807" s="314"/>
      <c r="J1807" s="338"/>
      <c r="K1807" s="338"/>
    </row>
    <row r="1808" spans="1:11" ht="15" customHeight="1" x14ac:dyDescent="0.2">
      <c r="F1808" s="314"/>
      <c r="G1808" s="314"/>
      <c r="H1808" s="314"/>
      <c r="I1808" s="314"/>
      <c r="J1808" s="338"/>
      <c r="K1808" s="338"/>
    </row>
    <row r="1809" spans="1:11" ht="15" customHeight="1" x14ac:dyDescent="0.2">
      <c r="A1809" s="180"/>
      <c r="B1809" s="180"/>
      <c r="C1809" s="364"/>
      <c r="D1809" s="364"/>
      <c r="E1809" s="322"/>
      <c r="F1809" s="356"/>
      <c r="G1809" s="356"/>
      <c r="H1809" s="356"/>
      <c r="I1809" s="356"/>
      <c r="J1809" s="338"/>
      <c r="K1809" s="338"/>
    </row>
    <row r="1810" spans="1:11" ht="15" customHeight="1" x14ac:dyDescent="0.2">
      <c r="A1810" s="180"/>
      <c r="B1810" s="180"/>
      <c r="C1810" s="364"/>
      <c r="D1810" s="364"/>
      <c r="E1810" s="322"/>
      <c r="F1810" s="356"/>
      <c r="G1810" s="356"/>
      <c r="H1810" s="356"/>
      <c r="I1810" s="356"/>
      <c r="J1810" s="338"/>
      <c r="K1810" s="338"/>
    </row>
    <row r="1811" spans="1:11" ht="15" customHeight="1" x14ac:dyDescent="0.2">
      <c r="F1811" s="314"/>
      <c r="G1811" s="314"/>
      <c r="H1811" s="314"/>
      <c r="I1811" s="314"/>
      <c r="J1811" s="338"/>
      <c r="K1811" s="338"/>
    </row>
    <row r="1812" spans="1:11" ht="15" customHeight="1" x14ac:dyDescent="0.2">
      <c r="A1812" s="180"/>
      <c r="F1812" s="314"/>
      <c r="G1812" s="314"/>
      <c r="H1812" s="314"/>
      <c r="I1812" s="314"/>
      <c r="J1812" s="338"/>
      <c r="K1812" s="338"/>
    </row>
    <row r="1813" spans="1:11" ht="15" customHeight="1" x14ac:dyDescent="0.2">
      <c r="E1813" s="362"/>
      <c r="F1813" s="314"/>
      <c r="G1813" s="314"/>
      <c r="H1813" s="314"/>
      <c r="I1813" s="314"/>
      <c r="J1813" s="338"/>
      <c r="K1813" s="338"/>
    </row>
    <row r="1814" spans="1:11" ht="15" customHeight="1" x14ac:dyDescent="0.2">
      <c r="E1814" s="362"/>
      <c r="F1814" s="314"/>
      <c r="G1814" s="314"/>
      <c r="H1814" s="314"/>
      <c r="I1814" s="314"/>
      <c r="J1814" s="338"/>
      <c r="K1814" s="338"/>
    </row>
    <row r="1815" spans="1:11" ht="15" customHeight="1" x14ac:dyDescent="0.2">
      <c r="E1815" s="362"/>
      <c r="F1815" s="314"/>
      <c r="G1815" s="314"/>
      <c r="H1815" s="314"/>
      <c r="I1815" s="314"/>
      <c r="J1815" s="338"/>
      <c r="K1815" s="338"/>
    </row>
    <row r="1816" spans="1:11" ht="15" customHeight="1" x14ac:dyDescent="0.2">
      <c r="E1816" s="362"/>
      <c r="F1816" s="314"/>
      <c r="G1816" s="314"/>
      <c r="H1816" s="314"/>
      <c r="I1816" s="314"/>
      <c r="J1816" s="338"/>
      <c r="K1816" s="338"/>
    </row>
    <row r="1817" spans="1:11" ht="15" customHeight="1" x14ac:dyDescent="0.2">
      <c r="E1817" s="362"/>
      <c r="F1817" s="314"/>
      <c r="G1817" s="314"/>
      <c r="H1817" s="314"/>
      <c r="I1817" s="314"/>
      <c r="J1817" s="338"/>
      <c r="K1817" s="338"/>
    </row>
    <row r="1818" spans="1:11" ht="15" customHeight="1" x14ac:dyDescent="0.2">
      <c r="E1818" s="362"/>
      <c r="F1818" s="314"/>
      <c r="G1818" s="314"/>
      <c r="H1818" s="314"/>
      <c r="I1818" s="314"/>
      <c r="J1818" s="338"/>
      <c r="K1818" s="338"/>
    </row>
    <row r="1819" spans="1:11" ht="15" customHeight="1" x14ac:dyDescent="0.2">
      <c r="E1819" s="362"/>
      <c r="F1819" s="314"/>
      <c r="G1819" s="314"/>
      <c r="H1819" s="314"/>
      <c r="I1819" s="314"/>
      <c r="J1819" s="338"/>
      <c r="K1819" s="338"/>
    </row>
    <row r="1820" spans="1:11" ht="15" customHeight="1" x14ac:dyDescent="0.2">
      <c r="F1820" s="314"/>
      <c r="G1820" s="314"/>
      <c r="H1820" s="314"/>
      <c r="I1820" s="314"/>
      <c r="J1820" s="338"/>
      <c r="K1820" s="338"/>
    </row>
    <row r="1821" spans="1:11" ht="15" customHeight="1" x14ac:dyDescent="0.2">
      <c r="A1821" s="180"/>
      <c r="F1821" s="356"/>
      <c r="G1821" s="356"/>
      <c r="H1821" s="356"/>
      <c r="I1821" s="356"/>
      <c r="J1821" s="338"/>
      <c r="K1821" s="338"/>
    </row>
    <row r="1822" spans="1:11" ht="15" customHeight="1" x14ac:dyDescent="0.2">
      <c r="A1822" s="180"/>
      <c r="F1822" s="356"/>
      <c r="G1822" s="356"/>
      <c r="H1822" s="356"/>
      <c r="I1822" s="356"/>
      <c r="J1822" s="338"/>
      <c r="K1822" s="338"/>
    </row>
    <row r="1823" spans="1:11" ht="15" customHeight="1" x14ac:dyDescent="0.2">
      <c r="F1823" s="314"/>
      <c r="G1823" s="314"/>
      <c r="H1823" s="314"/>
      <c r="I1823" s="314"/>
      <c r="J1823" s="338"/>
      <c r="K1823" s="338"/>
    </row>
    <row r="1824" spans="1:11" ht="15" customHeight="1" x14ac:dyDescent="0.2">
      <c r="A1824" s="180"/>
      <c r="F1824" s="314"/>
      <c r="G1824" s="314"/>
      <c r="H1824" s="314"/>
      <c r="I1824" s="314"/>
      <c r="J1824" s="338"/>
      <c r="K1824" s="338"/>
    </row>
    <row r="1825" spans="1:11" ht="15" customHeight="1" x14ac:dyDescent="0.2">
      <c r="F1825" s="314"/>
      <c r="G1825" s="314"/>
      <c r="H1825" s="314"/>
      <c r="I1825" s="314"/>
      <c r="J1825" s="338"/>
      <c r="K1825" s="338"/>
    </row>
    <row r="1826" spans="1:11" ht="15" customHeight="1" x14ac:dyDescent="0.2">
      <c r="F1826" s="314"/>
      <c r="G1826" s="314"/>
      <c r="H1826" s="314"/>
      <c r="I1826" s="314"/>
      <c r="J1826" s="338"/>
      <c r="K1826" s="338"/>
    </row>
    <row r="1827" spans="1:11" ht="15" customHeight="1" x14ac:dyDescent="0.2">
      <c r="F1827" s="314"/>
      <c r="G1827" s="314"/>
      <c r="H1827" s="314"/>
      <c r="I1827" s="314"/>
      <c r="J1827" s="338"/>
      <c r="K1827" s="338"/>
    </row>
    <row r="1828" spans="1:11" ht="15" customHeight="1" x14ac:dyDescent="0.2">
      <c r="A1828" s="180"/>
      <c r="F1828" s="356"/>
      <c r="G1828" s="356"/>
      <c r="H1828" s="356"/>
      <c r="I1828" s="356"/>
      <c r="J1828" s="338"/>
      <c r="K1828" s="338"/>
    </row>
    <row r="1829" spans="1:11" ht="15" customHeight="1" x14ac:dyDescent="0.2">
      <c r="F1829" s="314"/>
      <c r="G1829" s="314"/>
      <c r="H1829" s="314"/>
      <c r="I1829" s="314"/>
      <c r="J1829" s="338"/>
      <c r="K1829" s="338"/>
    </row>
    <row r="1830" spans="1:11" ht="15" customHeight="1" x14ac:dyDescent="0.2">
      <c r="A1830" s="180"/>
      <c r="F1830" s="314"/>
      <c r="G1830" s="314"/>
      <c r="H1830" s="314"/>
      <c r="I1830" s="314"/>
      <c r="J1830" s="338"/>
      <c r="K1830" s="338"/>
    </row>
    <row r="1831" spans="1:11" ht="15" customHeight="1" x14ac:dyDescent="0.2">
      <c r="F1831" s="314"/>
      <c r="G1831" s="314"/>
      <c r="H1831" s="314"/>
      <c r="I1831" s="314"/>
      <c r="J1831" s="338"/>
      <c r="K1831" s="338"/>
    </row>
    <row r="1832" spans="1:11" ht="15" customHeight="1" x14ac:dyDescent="0.2">
      <c r="A1832" s="180"/>
      <c r="B1832" s="180"/>
      <c r="C1832" s="364"/>
      <c r="D1832" s="364"/>
      <c r="E1832" s="322"/>
      <c r="F1832" s="356"/>
      <c r="G1832" s="356"/>
      <c r="H1832" s="356"/>
      <c r="I1832" s="356"/>
      <c r="J1832" s="338"/>
      <c r="K1832" s="338"/>
    </row>
    <row r="1833" spans="1:11" ht="15" customHeight="1" x14ac:dyDescent="0.2">
      <c r="E1833" s="362"/>
      <c r="J1833" s="338"/>
      <c r="K1833" s="338"/>
    </row>
    <row r="1834" spans="1:11" ht="15" customHeight="1" x14ac:dyDescent="0.2">
      <c r="E1834" s="362"/>
      <c r="J1834" s="338"/>
      <c r="K1834" s="338"/>
    </row>
    <row r="1835" spans="1:11" ht="15" customHeight="1" x14ac:dyDescent="0.2">
      <c r="J1835" s="338"/>
      <c r="K1835" s="338"/>
    </row>
    <row r="1836" spans="1:11" ht="15" customHeight="1" x14ac:dyDescent="0.2">
      <c r="J1836" s="338"/>
      <c r="K1836" s="338"/>
    </row>
    <row r="1837" spans="1:11" ht="15" customHeight="1" x14ac:dyDescent="0.2">
      <c r="J1837" s="338"/>
      <c r="K1837" s="338"/>
    </row>
    <row r="1838" spans="1:11" ht="15" customHeight="1" x14ac:dyDescent="0.2">
      <c r="A1838" s="180"/>
      <c r="F1838" s="365"/>
      <c r="G1838" s="365"/>
      <c r="H1838" s="365"/>
      <c r="I1838" s="365"/>
      <c r="J1838" s="338"/>
      <c r="K1838" s="338"/>
    </row>
    <row r="1839" spans="1:11" ht="15" customHeight="1" x14ac:dyDescent="0.2">
      <c r="J1839" s="338"/>
      <c r="K1839" s="338"/>
    </row>
    <row r="1840" spans="1:11" ht="15" customHeight="1" x14ac:dyDescent="0.2">
      <c r="A1840" s="180"/>
      <c r="B1840" s="180"/>
      <c r="J1840" s="338"/>
      <c r="K1840" s="338"/>
    </row>
    <row r="1841" spans="1:11" ht="15" customHeight="1" x14ac:dyDescent="0.2">
      <c r="J1841" s="338"/>
      <c r="K1841" s="338"/>
    </row>
    <row r="1842" spans="1:11" ht="15" customHeight="1" x14ac:dyDescent="0.2">
      <c r="J1842" s="338"/>
      <c r="K1842" s="338"/>
    </row>
    <row r="1843" spans="1:11" ht="15" customHeight="1" x14ac:dyDescent="0.2">
      <c r="A1843" s="180"/>
      <c r="B1843" s="180"/>
      <c r="C1843" s="364"/>
      <c r="D1843" s="364"/>
      <c r="E1843" s="322"/>
      <c r="F1843" s="365"/>
      <c r="G1843" s="365"/>
      <c r="H1843" s="365"/>
      <c r="I1843" s="365"/>
      <c r="J1843" s="338"/>
      <c r="K1843" s="338"/>
    </row>
    <row r="1844" spans="1:11" ht="15" customHeight="1" x14ac:dyDescent="0.2">
      <c r="J1844" s="338"/>
      <c r="K1844" s="338"/>
    </row>
    <row r="1845" spans="1:11" ht="15" customHeight="1" x14ac:dyDescent="0.2">
      <c r="A1845" s="338"/>
      <c r="B1845" s="338"/>
      <c r="C1845" s="338"/>
      <c r="D1845" s="181"/>
      <c r="E1845" s="181"/>
      <c r="F1845" s="338"/>
      <c r="G1845" s="338"/>
      <c r="H1845" s="338"/>
      <c r="I1845" s="338"/>
      <c r="J1845" s="338"/>
      <c r="K1845" s="338"/>
    </row>
    <row r="1846" spans="1:11" ht="15" customHeight="1" x14ac:dyDescent="0.2">
      <c r="A1846" s="338"/>
      <c r="B1846" s="338"/>
      <c r="C1846" s="338"/>
      <c r="F1846" s="338"/>
      <c r="G1846" s="338"/>
      <c r="H1846" s="338"/>
      <c r="I1846" s="338"/>
      <c r="J1846" s="338"/>
      <c r="K1846" s="338"/>
    </row>
    <row r="1847" spans="1:11" ht="15" customHeight="1" x14ac:dyDescent="0.2">
      <c r="A1847" s="338"/>
      <c r="B1847" s="338"/>
      <c r="C1847" s="338"/>
      <c r="E1847" s="181"/>
      <c r="F1847" s="338"/>
      <c r="G1847" s="338"/>
      <c r="H1847" s="338"/>
      <c r="I1847" s="338"/>
      <c r="J1847" s="338"/>
      <c r="K1847" s="338"/>
    </row>
    <row r="1848" spans="1:11" ht="15" customHeight="1" x14ac:dyDescent="0.2">
      <c r="A1848" s="338"/>
      <c r="B1848" s="338"/>
      <c r="C1848" s="338"/>
      <c r="F1848" s="338"/>
      <c r="G1848" s="338"/>
      <c r="H1848" s="338"/>
      <c r="I1848" s="338"/>
      <c r="J1848" s="338"/>
      <c r="K1848" s="338"/>
    </row>
    <row r="1849" spans="1:11" ht="15" customHeight="1" x14ac:dyDescent="0.2">
      <c r="A1849" s="338"/>
      <c r="B1849" s="338"/>
      <c r="C1849" s="338"/>
      <c r="F1849" s="338"/>
      <c r="G1849" s="338"/>
      <c r="H1849" s="338"/>
      <c r="I1849" s="338"/>
      <c r="J1849" s="338"/>
      <c r="K1849" s="338"/>
    </row>
    <row r="1850" spans="1:11" ht="15" customHeight="1" x14ac:dyDescent="0.2">
      <c r="A1850" s="338"/>
      <c r="B1850" s="338"/>
      <c r="C1850" s="338"/>
      <c r="F1850" s="338"/>
      <c r="G1850" s="338"/>
      <c r="H1850" s="338"/>
      <c r="I1850" s="338"/>
      <c r="J1850" s="338"/>
      <c r="K1850" s="338"/>
    </row>
    <row r="1851" spans="1:11" ht="15" customHeight="1" x14ac:dyDescent="0.2">
      <c r="A1851" s="338"/>
      <c r="B1851" s="338"/>
      <c r="C1851" s="338"/>
      <c r="E1851" s="181"/>
      <c r="F1851" s="338"/>
      <c r="G1851" s="338"/>
      <c r="H1851" s="338"/>
      <c r="I1851" s="338"/>
      <c r="J1851" s="338"/>
      <c r="K1851" s="338"/>
    </row>
    <row r="1852" spans="1:11" ht="15" customHeight="1" x14ac:dyDescent="0.2">
      <c r="A1852" s="338"/>
      <c r="B1852" s="338"/>
      <c r="C1852" s="338"/>
      <c r="E1852" s="181"/>
      <c r="F1852" s="338"/>
      <c r="G1852" s="338"/>
      <c r="H1852" s="338"/>
      <c r="I1852" s="338"/>
      <c r="J1852" s="338"/>
      <c r="K1852" s="338"/>
    </row>
    <row r="1853" spans="1:11" ht="15" customHeight="1" x14ac:dyDescent="0.2">
      <c r="A1853" s="338"/>
      <c r="B1853" s="338"/>
      <c r="C1853" s="338"/>
      <c r="D1853" s="181"/>
      <c r="E1853" s="181"/>
      <c r="F1853" s="338"/>
      <c r="G1853" s="338"/>
      <c r="H1853" s="338"/>
      <c r="I1853" s="338"/>
      <c r="J1853" s="338"/>
      <c r="K1853" s="338"/>
    </row>
    <row r="1854" spans="1:11" ht="15" customHeight="1" x14ac:dyDescent="0.2">
      <c r="E1854" s="181"/>
    </row>
    <row r="1855" spans="1:11" ht="15" customHeight="1" x14ac:dyDescent="0.2">
      <c r="E1855" s="181"/>
    </row>
    <row r="1856" spans="1:11" ht="15" customHeight="1" x14ac:dyDescent="0.2">
      <c r="A1856" s="338"/>
      <c r="B1856" s="338"/>
      <c r="C1856" s="338"/>
      <c r="D1856" s="338"/>
      <c r="E1856" s="181"/>
    </row>
    <row r="1857" spans="1:11" ht="15" customHeight="1" x14ac:dyDescent="0.2"/>
    <row r="1858" spans="1:11" ht="15" customHeight="1" x14ac:dyDescent="0.2">
      <c r="A1858" s="338"/>
      <c r="B1858" s="338"/>
      <c r="C1858" s="338"/>
      <c r="D1858" s="1099"/>
      <c r="E1858" s="181"/>
    </row>
    <row r="1859" spans="1:11" ht="15" customHeight="1" x14ac:dyDescent="0.2">
      <c r="A1859" s="338"/>
      <c r="B1859" s="338"/>
      <c r="C1859" s="338"/>
      <c r="D1859" s="338"/>
      <c r="K1859" s="377" t="s">
        <v>3</v>
      </c>
    </row>
    <row r="1860" spans="1:11" ht="15" customHeight="1" x14ac:dyDescent="0.2">
      <c r="A1860" s="338"/>
      <c r="B1860" s="338"/>
      <c r="C1860" s="338"/>
      <c r="D1860" s="338"/>
      <c r="E1860" s="181"/>
    </row>
    <row r="1861" spans="1:11" ht="15" customHeight="1" x14ac:dyDescent="0.2"/>
    <row r="1862" spans="1:11" ht="15" customHeight="1" x14ac:dyDescent="0.2"/>
    <row r="1863" spans="1:11" ht="15" customHeight="1" x14ac:dyDescent="0.2"/>
    <row r="1864" spans="1:11" ht="15" customHeight="1" x14ac:dyDescent="0.2"/>
    <row r="1865" spans="1:11" ht="15" customHeight="1" x14ac:dyDescent="0.2"/>
    <row r="1866" spans="1:11" ht="15" customHeight="1" x14ac:dyDescent="0.2"/>
    <row r="1867" spans="1:11" ht="15" customHeight="1" x14ac:dyDescent="0.2"/>
  </sheetData>
  <autoFilter ref="A1:K1856"/>
  <mergeCells count="34">
    <mergeCell ref="A1025:K1025"/>
    <mergeCell ref="A1024:K1024"/>
    <mergeCell ref="A1023:K1023"/>
    <mergeCell ref="F9:H9"/>
    <mergeCell ref="F120:H120"/>
    <mergeCell ref="F231:H231"/>
    <mergeCell ref="F316:H316"/>
    <mergeCell ref="F587:H587"/>
    <mergeCell ref="F410:H410"/>
    <mergeCell ref="F923:H923"/>
    <mergeCell ref="F721:H721"/>
    <mergeCell ref="F820:H820"/>
    <mergeCell ref="F504:H504"/>
    <mergeCell ref="A1026:K1026"/>
    <mergeCell ref="A1027:K1027"/>
    <mergeCell ref="A1028:K1028"/>
    <mergeCell ref="A1029:K1029"/>
    <mergeCell ref="A1030:K1030"/>
    <mergeCell ref="A1031:K1031"/>
    <mergeCell ref="A1032:K1032"/>
    <mergeCell ref="A1033:K1033"/>
    <mergeCell ref="A1034:K1034"/>
    <mergeCell ref="A1035:K1035"/>
    <mergeCell ref="A1036:K1036"/>
    <mergeCell ref="A1037:K1037"/>
    <mergeCell ref="A1043:K1043"/>
    <mergeCell ref="A1044:K1044"/>
    <mergeCell ref="A1045:K1045"/>
    <mergeCell ref="A1046:K1046"/>
    <mergeCell ref="A1038:K1038"/>
    <mergeCell ref="A1039:K1039"/>
    <mergeCell ref="A1040:K1040"/>
    <mergeCell ref="A1041:K1041"/>
    <mergeCell ref="A1042:K1042"/>
  </mergeCells>
  <pageMargins left="0.11811023622047245" right="0.11811023622047245" top="0.15748031496062992" bottom="0.15748031496062992" header="0.31496062992125984" footer="0.31496062992125984"/>
  <pageSetup paperSize="9" scale="6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1723"/>
  <sheetViews>
    <sheetView tabSelected="1" topLeftCell="A949" zoomScaleNormal="100" zoomScaleSheetLayoutView="50" workbookViewId="0">
      <selection activeCell="A852" sqref="A852"/>
    </sheetView>
  </sheetViews>
  <sheetFormatPr defaultRowHeight="15.75" x14ac:dyDescent="0.25"/>
  <cols>
    <col min="1" max="1" width="31.7109375" style="3" customWidth="1"/>
    <col min="2" max="2" width="26.42578125" style="3" customWidth="1"/>
    <col min="3" max="3" width="10.5703125" style="146" customWidth="1"/>
    <col min="4" max="4" width="9.5703125" style="8" customWidth="1"/>
    <col min="5" max="5" width="15.85546875" style="8" customWidth="1"/>
    <col min="6" max="6" width="12.140625" style="8" customWidth="1"/>
    <col min="7" max="7" width="10.42578125" style="8" customWidth="1"/>
    <col min="8" max="8" width="9.5703125" style="8" customWidth="1"/>
    <col min="9" max="9" width="18.85546875" style="8" customWidth="1"/>
    <col min="10" max="10" width="11.7109375" style="8" customWidth="1"/>
    <col min="11" max="11" width="20.140625" style="1053" customWidth="1"/>
    <col min="12" max="16384" width="9.140625" style="936"/>
  </cols>
  <sheetData>
    <row r="1" spans="1:11" x14ac:dyDescent="0.25">
      <c r="A1" s="1" t="s">
        <v>270</v>
      </c>
      <c r="B1" s="1"/>
      <c r="C1" s="77"/>
      <c r="D1" s="78"/>
      <c r="E1" s="79"/>
      <c r="F1" s="4"/>
      <c r="G1" s="4"/>
      <c r="H1" s="4" t="s">
        <v>271</v>
      </c>
      <c r="I1" s="78"/>
      <c r="J1" s="2"/>
    </row>
    <row r="2" spans="1:11" x14ac:dyDescent="0.25">
      <c r="A2" s="1" t="s">
        <v>272</v>
      </c>
      <c r="B2" s="1"/>
      <c r="C2" s="77"/>
      <c r="D2" s="78"/>
      <c r="E2" s="79"/>
      <c r="F2" s="4"/>
      <c r="G2" s="4"/>
      <c r="H2" s="81" t="s">
        <v>0</v>
      </c>
      <c r="I2" s="78"/>
      <c r="J2" s="2"/>
    </row>
    <row r="3" spans="1:11" x14ac:dyDescent="0.25">
      <c r="A3" s="1" t="s">
        <v>273</v>
      </c>
      <c r="B3" s="1"/>
      <c r="C3" s="77"/>
      <c r="D3" s="78"/>
      <c r="E3" s="79"/>
      <c r="F3" s="4"/>
      <c r="G3" s="4"/>
      <c r="H3" s="4" t="s">
        <v>1</v>
      </c>
      <c r="I3" s="4"/>
      <c r="J3" s="2"/>
    </row>
    <row r="4" spans="1:11" x14ac:dyDescent="0.25">
      <c r="A4" s="1"/>
      <c r="B4" s="1"/>
      <c r="C4" s="77"/>
      <c r="D4" s="78"/>
      <c r="E4" s="79"/>
      <c r="F4" s="4"/>
      <c r="G4" s="4"/>
      <c r="H4" s="4"/>
      <c r="I4" s="4"/>
      <c r="J4" s="2"/>
    </row>
    <row r="5" spans="1:11" x14ac:dyDescent="0.25">
      <c r="A5" s="420"/>
      <c r="B5" s="420"/>
      <c r="C5" s="421" t="s">
        <v>335</v>
      </c>
      <c r="D5" s="421"/>
      <c r="E5" s="421"/>
      <c r="F5" s="421"/>
      <c r="G5" s="421"/>
      <c r="H5" s="421"/>
      <c r="I5" s="421"/>
      <c r="J5" s="422"/>
      <c r="K5" s="973"/>
    </row>
    <row r="6" spans="1:11" x14ac:dyDescent="0.25">
      <c r="A6" s="420"/>
      <c r="B6" s="420"/>
      <c r="C6" s="423" t="s">
        <v>2</v>
      </c>
      <c r="D6" s="423"/>
      <c r="E6" s="423"/>
      <c r="F6" s="423"/>
      <c r="G6" s="423"/>
      <c r="H6" s="423"/>
      <c r="I6" s="423"/>
      <c r="J6" s="422"/>
      <c r="K6" s="973"/>
    </row>
    <row r="7" spans="1:11" x14ac:dyDescent="0.25">
      <c r="A7" s="424"/>
      <c r="B7" s="424"/>
      <c r="C7" s="425" t="s">
        <v>274</v>
      </c>
      <c r="D7" s="425"/>
      <c r="E7" s="425"/>
      <c r="F7" s="425"/>
      <c r="G7" s="423"/>
      <c r="H7" s="423"/>
      <c r="I7" s="423"/>
      <c r="J7" s="422"/>
      <c r="K7" s="973"/>
    </row>
    <row r="8" spans="1:11" ht="16.5" thickBot="1" x14ac:dyDescent="0.3">
      <c r="A8" s="426" t="s">
        <v>4</v>
      </c>
      <c r="B8" s="426"/>
      <c r="C8" s="427"/>
      <c r="D8" s="428"/>
      <c r="E8" s="429"/>
      <c r="F8" s="429"/>
      <c r="G8" s="429"/>
      <c r="H8" s="429"/>
      <c r="I8" s="429"/>
      <c r="J8" s="429"/>
      <c r="K8" s="973"/>
    </row>
    <row r="9" spans="1:11" ht="39" customHeight="1" x14ac:dyDescent="0.25">
      <c r="A9" s="1100" t="s">
        <v>5</v>
      </c>
      <c r="B9" s="9"/>
      <c r="C9" s="10" t="s">
        <v>6</v>
      </c>
      <c r="D9" s="1050" t="s">
        <v>7</v>
      </c>
      <c r="E9" s="11" t="s">
        <v>7</v>
      </c>
      <c r="F9" s="1150" t="s">
        <v>8</v>
      </c>
      <c r="G9" s="1146"/>
      <c r="H9" s="1147"/>
      <c r="I9" s="1050" t="s">
        <v>9</v>
      </c>
      <c r="J9" s="12" t="s">
        <v>10</v>
      </c>
      <c r="K9" s="974" t="s">
        <v>11</v>
      </c>
    </row>
    <row r="10" spans="1:11" ht="29.25" customHeight="1" thickBot="1" x14ac:dyDescent="0.3">
      <c r="A10" s="1101" t="s">
        <v>12</v>
      </c>
      <c r="B10" s="13"/>
      <c r="C10" s="14" t="s">
        <v>13</v>
      </c>
      <c r="D10" s="15" t="s">
        <v>14</v>
      </c>
      <c r="E10" s="16" t="s">
        <v>14</v>
      </c>
      <c r="F10" s="17"/>
      <c r="G10" s="18"/>
      <c r="H10" s="19"/>
      <c r="I10" s="15" t="s">
        <v>15</v>
      </c>
      <c r="J10" s="20"/>
      <c r="K10" s="975"/>
    </row>
    <row r="11" spans="1:11" ht="26.25" customHeight="1" thickBot="1" x14ac:dyDescent="0.3">
      <c r="A11" s="1102"/>
      <c r="B11" s="22"/>
      <c r="C11" s="23"/>
      <c r="D11" s="24" t="s">
        <v>16</v>
      </c>
      <c r="E11" s="24" t="s">
        <v>17</v>
      </c>
      <c r="F11" s="24" t="s">
        <v>18</v>
      </c>
      <c r="G11" s="24" t="s">
        <v>19</v>
      </c>
      <c r="H11" s="25" t="s">
        <v>20</v>
      </c>
      <c r="I11" s="25" t="s">
        <v>21</v>
      </c>
      <c r="J11" s="25" t="s">
        <v>22</v>
      </c>
      <c r="K11" s="976"/>
    </row>
    <row r="12" spans="1:11" x14ac:dyDescent="0.25">
      <c r="A12" s="1100"/>
      <c r="B12" s="130" t="s">
        <v>23</v>
      </c>
      <c r="C12" s="27"/>
      <c r="D12" s="28"/>
      <c r="E12" s="29"/>
      <c r="F12" s="30"/>
      <c r="G12" s="30"/>
      <c r="H12" s="31"/>
      <c r="I12" s="20"/>
      <c r="J12" s="20"/>
      <c r="K12" s="975"/>
    </row>
    <row r="13" spans="1:11" ht="31.5" x14ac:dyDescent="0.25">
      <c r="A13" s="95" t="s">
        <v>343</v>
      </c>
      <c r="B13" s="33"/>
      <c r="C13" s="34" t="s">
        <v>411</v>
      </c>
      <c r="D13" s="28"/>
      <c r="E13" s="35"/>
      <c r="F13" s="28">
        <v>5.3561904761904762</v>
      </c>
      <c r="G13" s="35">
        <v>9.8490476190476191</v>
      </c>
      <c r="H13" s="35">
        <v>29.494285714285713</v>
      </c>
      <c r="I13" s="28">
        <v>229.04761904761907</v>
      </c>
      <c r="J13" s="28">
        <v>0.85</v>
      </c>
      <c r="K13" s="975" t="s">
        <v>24</v>
      </c>
    </row>
    <row r="14" spans="1:11" x14ac:dyDescent="0.25">
      <c r="A14" s="95"/>
      <c r="B14" s="33" t="s">
        <v>25</v>
      </c>
      <c r="C14" s="34"/>
      <c r="D14" s="28">
        <v>13.5</v>
      </c>
      <c r="E14" s="35">
        <v>13.5</v>
      </c>
      <c r="F14" s="35"/>
      <c r="G14" s="35"/>
      <c r="H14" s="35"/>
      <c r="I14" s="28"/>
      <c r="J14" s="28"/>
      <c r="K14" s="975"/>
    </row>
    <row r="15" spans="1:11" x14ac:dyDescent="0.25">
      <c r="A15" s="95"/>
      <c r="B15" s="33" t="s">
        <v>26</v>
      </c>
      <c r="C15" s="34"/>
      <c r="D15" s="28">
        <v>10</v>
      </c>
      <c r="E15" s="35">
        <v>10</v>
      </c>
      <c r="F15" s="35"/>
      <c r="G15" s="36"/>
      <c r="H15" s="35"/>
      <c r="I15" s="36"/>
      <c r="J15" s="28"/>
      <c r="K15" s="975"/>
    </row>
    <row r="16" spans="1:11" x14ac:dyDescent="0.25">
      <c r="A16" s="95"/>
      <c r="B16" s="33" t="s">
        <v>27</v>
      </c>
      <c r="C16" s="34"/>
      <c r="D16" s="28">
        <v>90</v>
      </c>
      <c r="E16" s="35">
        <v>90</v>
      </c>
      <c r="F16" s="35"/>
      <c r="G16" s="36"/>
      <c r="H16" s="35"/>
      <c r="I16" s="36"/>
      <c r="J16" s="28"/>
      <c r="K16" s="975"/>
    </row>
    <row r="17" spans="1:11" x14ac:dyDescent="0.25">
      <c r="A17" s="95"/>
      <c r="B17" s="33" t="s">
        <v>28</v>
      </c>
      <c r="C17" s="34"/>
      <c r="D17" s="28">
        <v>68</v>
      </c>
      <c r="E17" s="35">
        <v>68</v>
      </c>
      <c r="F17" s="35"/>
      <c r="G17" s="36"/>
      <c r="H17" s="35"/>
      <c r="I17" s="36"/>
      <c r="J17" s="28"/>
      <c r="K17" s="975"/>
    </row>
    <row r="18" spans="1:11" x14ac:dyDescent="0.25">
      <c r="A18" s="95"/>
      <c r="B18" s="33" t="s">
        <v>29</v>
      </c>
      <c r="C18" s="34"/>
      <c r="D18" s="28">
        <v>2.5</v>
      </c>
      <c r="E18" s="35">
        <v>2.5</v>
      </c>
      <c r="F18" s="35"/>
      <c r="G18" s="36"/>
      <c r="H18" s="35"/>
      <c r="I18" s="36"/>
      <c r="J18" s="28"/>
      <c r="K18" s="975"/>
    </row>
    <row r="19" spans="1:11" x14ac:dyDescent="0.25">
      <c r="A19" s="95"/>
      <c r="B19" s="37" t="s">
        <v>238</v>
      </c>
      <c r="C19" s="34"/>
      <c r="D19" s="28">
        <v>0.5</v>
      </c>
      <c r="E19" s="35">
        <v>0.5</v>
      </c>
      <c r="F19" s="35"/>
      <c r="G19" s="36"/>
      <c r="H19" s="35"/>
      <c r="I19" s="36"/>
      <c r="J19" s="28"/>
      <c r="K19" s="975"/>
    </row>
    <row r="20" spans="1:11" x14ac:dyDescent="0.25">
      <c r="A20" s="95"/>
      <c r="B20" s="33" t="s">
        <v>31</v>
      </c>
      <c r="C20" s="38"/>
      <c r="D20" s="39">
        <v>5</v>
      </c>
      <c r="E20" s="38">
        <v>5</v>
      </c>
      <c r="F20" s="35"/>
      <c r="G20" s="36"/>
      <c r="H20" s="35"/>
      <c r="I20" s="36"/>
      <c r="J20" s="28"/>
      <c r="K20" s="975"/>
    </row>
    <row r="21" spans="1:11" ht="31.5" x14ac:dyDescent="0.25">
      <c r="A21" s="95" t="s">
        <v>32</v>
      </c>
      <c r="B21" s="33"/>
      <c r="C21" s="34">
        <v>180</v>
      </c>
      <c r="D21" s="30"/>
      <c r="E21" s="30"/>
      <c r="F21" s="28">
        <v>2.8494000000000002</v>
      </c>
      <c r="G21" s="35">
        <v>2.4102000000000001</v>
      </c>
      <c r="H21" s="35">
        <v>14.351400000000002</v>
      </c>
      <c r="I21" s="28">
        <v>90.54</v>
      </c>
      <c r="J21" s="28">
        <v>1.17</v>
      </c>
      <c r="K21" s="975" t="s">
        <v>33</v>
      </c>
    </row>
    <row r="22" spans="1:11" x14ac:dyDescent="0.25">
      <c r="A22" s="95"/>
      <c r="B22" s="33" t="s">
        <v>34</v>
      </c>
      <c r="C22" s="34"/>
      <c r="D22" s="35">
        <v>2.5</v>
      </c>
      <c r="E22" s="35">
        <v>2.5</v>
      </c>
      <c r="F22" s="28"/>
      <c r="G22" s="28"/>
      <c r="H22" s="28"/>
      <c r="I22" s="28"/>
      <c r="J22" s="28"/>
      <c r="K22" s="975"/>
    </row>
    <row r="23" spans="1:11" x14ac:dyDescent="0.25">
      <c r="A23" s="95"/>
      <c r="B23" s="33" t="s">
        <v>29</v>
      </c>
      <c r="C23" s="34"/>
      <c r="D23" s="35">
        <v>6</v>
      </c>
      <c r="E23" s="35">
        <v>6</v>
      </c>
      <c r="F23" s="28"/>
      <c r="G23" s="35"/>
      <c r="H23" s="35"/>
      <c r="I23" s="28"/>
      <c r="J23" s="28"/>
      <c r="K23" s="975"/>
    </row>
    <row r="24" spans="1:11" x14ac:dyDescent="0.25">
      <c r="A24" s="39"/>
      <c r="B24" s="33" t="s">
        <v>27</v>
      </c>
      <c r="C24" s="34"/>
      <c r="D24" s="35">
        <v>90</v>
      </c>
      <c r="E24" s="35">
        <v>90</v>
      </c>
      <c r="F24" s="28"/>
      <c r="G24" s="35"/>
      <c r="H24" s="35"/>
      <c r="I24" s="28"/>
      <c r="J24" s="28"/>
      <c r="K24" s="975"/>
    </row>
    <row r="25" spans="1:11" x14ac:dyDescent="0.25">
      <c r="A25" s="39"/>
      <c r="B25" s="33" t="s">
        <v>28</v>
      </c>
      <c r="C25" s="34"/>
      <c r="D25" s="35">
        <v>108</v>
      </c>
      <c r="E25" s="35">
        <v>108</v>
      </c>
      <c r="F25" s="28"/>
      <c r="G25" s="35"/>
      <c r="H25" s="35"/>
      <c r="I25" s="28"/>
      <c r="J25" s="28"/>
      <c r="K25" s="975"/>
    </row>
    <row r="26" spans="1:11" ht="30" customHeight="1" x14ac:dyDescent="0.25">
      <c r="A26" s="95" t="s">
        <v>226</v>
      </c>
      <c r="B26" s="33"/>
      <c r="C26" s="34" t="s">
        <v>36</v>
      </c>
      <c r="D26" s="20"/>
      <c r="E26" s="30"/>
      <c r="F26" s="28">
        <v>2.29</v>
      </c>
      <c r="G26" s="35">
        <v>4.5</v>
      </c>
      <c r="H26" s="36">
        <v>15.489999999999997</v>
      </c>
      <c r="I26" s="28">
        <v>111.59999999999998</v>
      </c>
      <c r="J26" s="28"/>
      <c r="K26" s="975" t="s">
        <v>37</v>
      </c>
    </row>
    <row r="27" spans="1:11" x14ac:dyDescent="0.25">
      <c r="A27" s="95"/>
      <c r="B27" s="33" t="s">
        <v>38</v>
      </c>
      <c r="C27" s="34"/>
      <c r="D27" s="28">
        <v>30</v>
      </c>
      <c r="E27" s="35">
        <v>30</v>
      </c>
      <c r="F27" s="28"/>
      <c r="G27" s="35"/>
      <c r="H27" s="35"/>
      <c r="I27" s="28"/>
      <c r="J27" s="28"/>
      <c r="K27" s="975"/>
    </row>
    <row r="28" spans="1:11" ht="14.25" customHeight="1" thickBot="1" x14ac:dyDescent="0.3">
      <c r="A28" s="95"/>
      <c r="B28" s="33" t="s">
        <v>31</v>
      </c>
      <c r="C28" s="34"/>
      <c r="D28" s="28">
        <v>5</v>
      </c>
      <c r="E28" s="35">
        <v>5</v>
      </c>
      <c r="F28" s="28" t="s">
        <v>3</v>
      </c>
      <c r="G28" s="35"/>
      <c r="H28" s="35"/>
      <c r="I28" s="28"/>
      <c r="J28" s="28"/>
      <c r="K28" s="975"/>
    </row>
    <row r="29" spans="1:11" s="1104" customFormat="1" ht="18" customHeight="1" thickBot="1" x14ac:dyDescent="0.3">
      <c r="A29" s="1103" t="s">
        <v>39</v>
      </c>
      <c r="B29" s="433"/>
      <c r="C29" s="131">
        <v>400</v>
      </c>
      <c r="D29" s="446"/>
      <c r="E29" s="391"/>
      <c r="F29" s="115">
        <f>F13+F21+F26</f>
        <v>10.495590476190475</v>
      </c>
      <c r="G29" s="115">
        <f>G13+G21+G26</f>
        <v>16.759247619047621</v>
      </c>
      <c r="H29" s="115">
        <f>H13+H21+H26</f>
        <v>59.335685714285709</v>
      </c>
      <c r="I29" s="115">
        <f>I13+I21+I26</f>
        <v>431.18761904761902</v>
      </c>
      <c r="J29" s="115">
        <f>J13+J21+J26</f>
        <v>2.02</v>
      </c>
      <c r="K29" s="977"/>
    </row>
    <row r="30" spans="1:11" ht="17.25" customHeight="1" x14ac:dyDescent="0.25">
      <c r="A30" s="1100"/>
      <c r="B30" s="130" t="s">
        <v>40</v>
      </c>
      <c r="C30" s="34"/>
      <c r="D30" s="28"/>
      <c r="E30" s="35"/>
      <c r="F30" s="35"/>
      <c r="G30" s="35"/>
      <c r="H30" s="35"/>
      <c r="I30" s="28"/>
      <c r="J30" s="28"/>
      <c r="K30" s="975"/>
    </row>
    <row r="31" spans="1:11" x14ac:dyDescent="0.25">
      <c r="A31" s="95" t="s">
        <v>259</v>
      </c>
      <c r="B31" s="33"/>
      <c r="C31" s="34">
        <v>200</v>
      </c>
      <c r="D31" s="36">
        <v>200</v>
      </c>
      <c r="E31" s="35">
        <v>200</v>
      </c>
      <c r="F31" s="28">
        <v>1</v>
      </c>
      <c r="G31" s="35"/>
      <c r="H31" s="36">
        <v>20.2</v>
      </c>
      <c r="I31" s="35">
        <v>84.8</v>
      </c>
      <c r="J31" s="36">
        <v>4</v>
      </c>
      <c r="K31" s="975" t="s">
        <v>210</v>
      </c>
    </row>
    <row r="32" spans="1:11" ht="16.5" thickBot="1" x14ac:dyDescent="0.3">
      <c r="A32" s="95" t="s">
        <v>142</v>
      </c>
      <c r="B32" s="33"/>
      <c r="C32" s="34"/>
      <c r="D32" s="36"/>
      <c r="E32" s="35"/>
      <c r="F32" s="28"/>
      <c r="G32" s="35"/>
      <c r="H32" s="36"/>
      <c r="I32" s="35"/>
      <c r="J32" s="36"/>
      <c r="K32" s="975"/>
    </row>
    <row r="33" spans="1:23" s="1104" customFormat="1" ht="16.5" thickBot="1" x14ac:dyDescent="0.3">
      <c r="A33" s="1103" t="s">
        <v>39</v>
      </c>
      <c r="B33" s="433"/>
      <c r="C33" s="131">
        <v>200</v>
      </c>
      <c r="D33" s="446"/>
      <c r="E33" s="392"/>
      <c r="F33" s="115">
        <f>F31</f>
        <v>1</v>
      </c>
      <c r="G33" s="115">
        <f>G31</f>
        <v>0</v>
      </c>
      <c r="H33" s="115">
        <f>H31</f>
        <v>20.2</v>
      </c>
      <c r="I33" s="115">
        <f>I31</f>
        <v>84.8</v>
      </c>
      <c r="J33" s="115">
        <f>J31</f>
        <v>4</v>
      </c>
      <c r="K33" s="977"/>
    </row>
    <row r="34" spans="1:23" x14ac:dyDescent="0.25">
      <c r="A34" s="149"/>
      <c r="B34" s="63" t="s">
        <v>42</v>
      </c>
      <c r="C34" s="42"/>
      <c r="D34" s="11"/>
      <c r="E34" s="31"/>
      <c r="F34" s="43"/>
      <c r="G34" s="44"/>
      <c r="H34" s="412"/>
      <c r="I34" s="44"/>
      <c r="J34" s="43"/>
      <c r="K34" s="975"/>
    </row>
    <row r="35" spans="1:23" s="1073" customFormat="1" ht="28.5" customHeight="1" x14ac:dyDescent="0.25">
      <c r="A35" s="484" t="s">
        <v>457</v>
      </c>
      <c r="B35" s="402"/>
      <c r="C35" s="409">
        <v>60</v>
      </c>
      <c r="D35" s="406"/>
      <c r="E35" s="410"/>
      <c r="F35" s="408">
        <v>0.63</v>
      </c>
      <c r="G35" s="406">
        <v>1.05</v>
      </c>
      <c r="H35" s="406">
        <v>5.18</v>
      </c>
      <c r="I35" s="406">
        <v>24.24</v>
      </c>
      <c r="J35" s="405">
        <v>2.63</v>
      </c>
      <c r="K35" s="975" t="s">
        <v>595</v>
      </c>
      <c r="M35" s="401"/>
      <c r="N35" s="401"/>
      <c r="O35" s="466"/>
      <c r="P35" s="405"/>
      <c r="Q35" s="405"/>
      <c r="R35" s="405"/>
      <c r="S35" s="405"/>
      <c r="T35" s="405"/>
      <c r="U35" s="405"/>
      <c r="V35" s="405"/>
      <c r="W35" s="401"/>
    </row>
    <row r="36" spans="1:23" s="1073" customFormat="1" x14ac:dyDescent="0.25">
      <c r="A36" s="484"/>
      <c r="B36" s="402" t="s">
        <v>86</v>
      </c>
      <c r="C36" s="409"/>
      <c r="D36" s="406">
        <v>61.31</v>
      </c>
      <c r="E36" s="410">
        <v>49.05</v>
      </c>
      <c r="F36" s="408"/>
      <c r="G36" s="406"/>
      <c r="H36" s="406"/>
      <c r="I36" s="406"/>
      <c r="J36" s="405"/>
      <c r="K36" s="975"/>
      <c r="M36" s="401"/>
      <c r="N36" s="401"/>
      <c r="O36" s="466"/>
      <c r="P36" s="405"/>
      <c r="Q36" s="405"/>
      <c r="R36" s="405"/>
      <c r="S36" s="405"/>
      <c r="T36" s="405"/>
      <c r="U36" s="405"/>
      <c r="V36" s="405"/>
      <c r="W36" s="401"/>
    </row>
    <row r="37" spans="1:23" s="1073" customFormat="1" ht="30" x14ac:dyDescent="0.25">
      <c r="A37" s="484"/>
      <c r="B37" s="402" t="s">
        <v>459</v>
      </c>
      <c r="C37" s="409"/>
      <c r="D37" s="406"/>
      <c r="E37" s="410">
        <v>45</v>
      </c>
      <c r="F37" s="405"/>
      <c r="G37" s="406"/>
      <c r="H37" s="406"/>
      <c r="I37" s="406"/>
      <c r="J37" s="405"/>
      <c r="K37" s="975"/>
      <c r="M37" s="401"/>
      <c r="N37" s="401"/>
      <c r="O37" s="466"/>
      <c r="P37" s="405"/>
      <c r="Q37" s="405"/>
      <c r="R37" s="405"/>
      <c r="S37" s="405"/>
      <c r="T37" s="405"/>
      <c r="U37" s="405"/>
      <c r="V37" s="405"/>
      <c r="W37" s="401"/>
    </row>
    <row r="38" spans="1:23" s="1073" customFormat="1" x14ac:dyDescent="0.25">
      <c r="A38" s="484"/>
      <c r="B38" s="402" t="s">
        <v>412</v>
      </c>
      <c r="C38" s="409"/>
      <c r="D38" s="406">
        <v>17.100000000000001</v>
      </c>
      <c r="E38" s="410">
        <v>15</v>
      </c>
      <c r="F38" s="405"/>
      <c r="G38" s="406"/>
      <c r="H38" s="406"/>
      <c r="I38" s="406"/>
      <c r="J38" s="405"/>
      <c r="K38" s="975"/>
      <c r="M38" s="401"/>
      <c r="N38" s="401"/>
      <c r="O38" s="466"/>
      <c r="P38" s="405"/>
      <c r="Q38" s="405"/>
      <c r="R38" s="405"/>
      <c r="S38" s="405"/>
      <c r="T38" s="405"/>
      <c r="U38" s="405"/>
      <c r="V38" s="405"/>
      <c r="W38" s="401"/>
    </row>
    <row r="39" spans="1:23" s="1073" customFormat="1" x14ac:dyDescent="0.25">
      <c r="A39" s="484"/>
      <c r="B39" s="402" t="s">
        <v>62</v>
      </c>
      <c r="C39" s="409"/>
      <c r="D39" s="406">
        <v>0.6</v>
      </c>
      <c r="E39" s="410">
        <v>0.6</v>
      </c>
      <c r="F39" s="405"/>
      <c r="G39" s="406"/>
      <c r="H39" s="406"/>
      <c r="I39" s="406"/>
      <c r="J39" s="405"/>
      <c r="K39" s="975"/>
      <c r="M39" s="401"/>
      <c r="N39" s="401"/>
      <c r="O39" s="466"/>
      <c r="P39" s="405"/>
      <c r="Q39" s="405"/>
      <c r="R39" s="405"/>
      <c r="S39" s="405"/>
      <c r="T39" s="405"/>
      <c r="U39" s="405"/>
      <c r="V39" s="405"/>
      <c r="W39" s="401"/>
    </row>
    <row r="40" spans="1:23" ht="47.25" x14ac:dyDescent="0.25">
      <c r="A40" s="95" t="s">
        <v>460</v>
      </c>
      <c r="B40" s="33"/>
      <c r="C40" s="45" t="s">
        <v>331</v>
      </c>
      <c r="D40" s="35"/>
      <c r="E40" s="46"/>
      <c r="F40" s="36">
        <v>4.2750000000000004</v>
      </c>
      <c r="G40" s="35">
        <v>3.8990000000000005</v>
      </c>
      <c r="H40" s="28">
        <v>12.601600000000001</v>
      </c>
      <c r="I40" s="35">
        <v>111.34000000000002</v>
      </c>
      <c r="J40" s="36">
        <v>6.18</v>
      </c>
      <c r="K40" s="975" t="s">
        <v>325</v>
      </c>
    </row>
    <row r="41" spans="1:23" ht="31.5" x14ac:dyDescent="0.25">
      <c r="A41" s="95"/>
      <c r="B41" s="33" t="s">
        <v>175</v>
      </c>
      <c r="C41" s="48"/>
      <c r="D41" s="34">
        <v>17.850000000000001</v>
      </c>
      <c r="E41" s="49">
        <v>17.100000000000001</v>
      </c>
      <c r="F41" s="28"/>
      <c r="G41" s="35"/>
      <c r="H41" s="28"/>
      <c r="I41" s="35"/>
      <c r="J41" s="36"/>
      <c r="K41" s="975"/>
    </row>
    <row r="42" spans="1:23" x14ac:dyDescent="0.25">
      <c r="A42" s="95"/>
      <c r="B42" s="33" t="s">
        <v>247</v>
      </c>
      <c r="C42" s="48"/>
      <c r="D42" s="34">
        <v>17.850000000000001</v>
      </c>
      <c r="E42" s="49">
        <v>17.100000000000001</v>
      </c>
      <c r="F42" s="28"/>
      <c r="G42" s="35"/>
      <c r="H42" s="28"/>
      <c r="I42" s="35"/>
      <c r="J42" s="36"/>
      <c r="K42" s="975"/>
    </row>
    <row r="43" spans="1:23" x14ac:dyDescent="0.25">
      <c r="A43" s="95"/>
      <c r="B43" s="33" t="s">
        <v>43</v>
      </c>
      <c r="C43" s="48"/>
      <c r="D43" s="34">
        <v>1.79</v>
      </c>
      <c r="E43" s="49">
        <v>1.5</v>
      </c>
      <c r="F43" s="28"/>
      <c r="G43" s="35"/>
      <c r="H43" s="28"/>
      <c r="I43" s="35"/>
      <c r="J43" s="36"/>
      <c r="K43" s="975"/>
    </row>
    <row r="44" spans="1:23" x14ac:dyDescent="0.25">
      <c r="A44" s="95"/>
      <c r="B44" s="33" t="s">
        <v>44</v>
      </c>
      <c r="C44" s="48"/>
      <c r="D44" s="34">
        <v>1.44</v>
      </c>
      <c r="E44" s="49">
        <v>1.2</v>
      </c>
      <c r="F44" s="28"/>
      <c r="G44" s="35"/>
      <c r="H44" s="28"/>
      <c r="I44" s="35"/>
      <c r="J44" s="36"/>
      <c r="K44" s="975"/>
    </row>
    <row r="45" spans="1:23" x14ac:dyDescent="0.25">
      <c r="A45" s="95"/>
      <c r="B45" s="33" t="s">
        <v>45</v>
      </c>
      <c r="C45" s="48"/>
      <c r="D45" s="34">
        <v>1.5</v>
      </c>
      <c r="E45" s="49">
        <v>1.5</v>
      </c>
      <c r="F45" s="28"/>
      <c r="G45" s="35"/>
      <c r="H45" s="28"/>
      <c r="I45" s="35"/>
      <c r="J45" s="36"/>
      <c r="K45" s="975"/>
    </row>
    <row r="46" spans="1:23" x14ac:dyDescent="0.25">
      <c r="A46" s="95"/>
      <c r="B46" s="37" t="s">
        <v>238</v>
      </c>
      <c r="C46" s="48"/>
      <c r="D46" s="34">
        <v>0.15</v>
      </c>
      <c r="E46" s="49">
        <v>0.15</v>
      </c>
      <c r="F46" s="28"/>
      <c r="G46" s="35"/>
      <c r="H46" s="28"/>
      <c r="I46" s="35"/>
      <c r="J46" s="36"/>
      <c r="K46" s="975"/>
    </row>
    <row r="47" spans="1:23" x14ac:dyDescent="0.25">
      <c r="A47" s="95"/>
      <c r="B47" s="33" t="s">
        <v>46</v>
      </c>
      <c r="C47" s="48"/>
      <c r="D47" s="50"/>
      <c r="E47" s="49">
        <v>21.5</v>
      </c>
      <c r="F47" s="28"/>
      <c r="G47" s="35"/>
      <c r="H47" s="28"/>
      <c r="I47" s="35"/>
      <c r="J47" s="36"/>
      <c r="K47" s="975"/>
    </row>
    <row r="48" spans="1:23" ht="28.5" customHeight="1" x14ac:dyDescent="0.25">
      <c r="A48" s="95"/>
      <c r="B48" s="33" t="s">
        <v>194</v>
      </c>
      <c r="C48" s="48"/>
      <c r="D48" s="50"/>
      <c r="E48" s="51">
        <v>15</v>
      </c>
      <c r="F48" s="36"/>
      <c r="G48" s="35"/>
      <c r="H48" s="28"/>
      <c r="I48" s="35"/>
      <c r="J48" s="36"/>
      <c r="K48" s="975"/>
    </row>
    <row r="49" spans="1:11" x14ac:dyDescent="0.25">
      <c r="A49" s="95"/>
      <c r="B49" s="33" t="s">
        <v>47</v>
      </c>
      <c r="C49" s="45"/>
      <c r="D49" s="35">
        <v>80</v>
      </c>
      <c r="E49" s="46">
        <v>60</v>
      </c>
      <c r="F49" s="36"/>
      <c r="G49" s="35"/>
      <c r="H49" s="28"/>
      <c r="I49" s="35"/>
      <c r="J49" s="36"/>
      <c r="K49" s="975"/>
    </row>
    <row r="50" spans="1:11" x14ac:dyDescent="0.25">
      <c r="A50" s="95"/>
      <c r="B50" s="33" t="s">
        <v>461</v>
      </c>
      <c r="C50" s="45"/>
      <c r="D50" s="35">
        <v>8</v>
      </c>
      <c r="E50" s="46">
        <v>8</v>
      </c>
      <c r="F50" s="36"/>
      <c r="G50" s="35"/>
      <c r="H50" s="28"/>
      <c r="I50" s="35"/>
      <c r="J50" s="36"/>
      <c r="K50" s="975"/>
    </row>
    <row r="51" spans="1:11" x14ac:dyDescent="0.25">
      <c r="A51" s="95"/>
      <c r="B51" s="33" t="s">
        <v>48</v>
      </c>
      <c r="C51" s="45"/>
      <c r="D51" s="35">
        <v>10</v>
      </c>
      <c r="E51" s="46">
        <v>8</v>
      </c>
      <c r="F51" s="36"/>
      <c r="G51" s="35"/>
      <c r="H51" s="28"/>
      <c r="I51" s="35"/>
      <c r="J51" s="36"/>
      <c r="K51" s="975"/>
    </row>
    <row r="52" spans="1:11" x14ac:dyDescent="0.25">
      <c r="A52" s="95"/>
      <c r="B52" s="33" t="s">
        <v>43</v>
      </c>
      <c r="C52" s="45"/>
      <c r="D52" s="35">
        <v>9.6</v>
      </c>
      <c r="E52" s="46">
        <v>8</v>
      </c>
      <c r="F52" s="36"/>
      <c r="G52" s="35"/>
      <c r="H52" s="28"/>
      <c r="I52" s="35"/>
      <c r="J52" s="36"/>
      <c r="K52" s="975"/>
    </row>
    <row r="53" spans="1:11" x14ac:dyDescent="0.25">
      <c r="A53" s="95"/>
      <c r="B53" s="33" t="s">
        <v>49</v>
      </c>
      <c r="C53" s="45"/>
      <c r="D53" s="35">
        <v>2</v>
      </c>
      <c r="E53" s="46">
        <v>2</v>
      </c>
      <c r="F53" s="36"/>
      <c r="G53" s="35"/>
      <c r="H53" s="28"/>
      <c r="I53" s="35"/>
      <c r="J53" s="36"/>
      <c r="K53" s="975"/>
    </row>
    <row r="54" spans="1:11" x14ac:dyDescent="0.25">
      <c r="A54" s="95"/>
      <c r="B54" s="33" t="s">
        <v>238</v>
      </c>
      <c r="C54" s="45"/>
      <c r="D54" s="35">
        <v>0.7</v>
      </c>
      <c r="E54" s="46">
        <v>0.7</v>
      </c>
      <c r="F54" s="36"/>
      <c r="G54" s="35"/>
      <c r="H54" s="28"/>
      <c r="I54" s="35"/>
      <c r="J54" s="36"/>
      <c r="K54" s="975"/>
    </row>
    <row r="55" spans="1:11" x14ac:dyDescent="0.25">
      <c r="A55" s="95"/>
      <c r="B55" s="37" t="s">
        <v>28</v>
      </c>
      <c r="C55" s="45"/>
      <c r="D55" s="35">
        <v>140</v>
      </c>
      <c r="E55" s="46">
        <v>140</v>
      </c>
      <c r="F55" s="36"/>
      <c r="G55" s="35"/>
      <c r="H55" s="28"/>
      <c r="I55" s="35"/>
      <c r="J55" s="91"/>
      <c r="K55" s="975"/>
    </row>
    <row r="56" spans="1:11" ht="31.5" x14ac:dyDescent="0.25">
      <c r="A56" s="95" t="s">
        <v>50</v>
      </c>
      <c r="B56" s="33"/>
      <c r="C56" s="45">
        <v>70</v>
      </c>
      <c r="D56" s="34"/>
      <c r="E56" s="49"/>
      <c r="F56" s="28">
        <v>11.793563942557704</v>
      </c>
      <c r="G56" s="35">
        <v>13.085839473578943</v>
      </c>
      <c r="H56" s="28">
        <v>11.514197807912318</v>
      </c>
      <c r="I56" s="35">
        <v>211.06251030041201</v>
      </c>
      <c r="J56" s="36">
        <v>0.84</v>
      </c>
      <c r="K56" s="209" t="s">
        <v>595</v>
      </c>
    </row>
    <row r="57" spans="1:11" ht="31.5" x14ac:dyDescent="0.25">
      <c r="A57" s="95"/>
      <c r="B57" s="33" t="s">
        <v>175</v>
      </c>
      <c r="C57" s="45"/>
      <c r="D57" s="34">
        <v>51.16</v>
      </c>
      <c r="E57" s="49">
        <v>49</v>
      </c>
      <c r="F57" s="52"/>
      <c r="G57" s="53"/>
      <c r="H57" s="52"/>
      <c r="I57" s="53"/>
      <c r="J57" s="49"/>
      <c r="K57" s="975"/>
    </row>
    <row r="58" spans="1:11" x14ac:dyDescent="0.25">
      <c r="A58" s="95"/>
      <c r="B58" s="33" t="s">
        <v>247</v>
      </c>
      <c r="C58" s="45"/>
      <c r="D58" s="34">
        <v>51.45</v>
      </c>
      <c r="E58" s="49">
        <v>49</v>
      </c>
      <c r="F58" s="52"/>
      <c r="G58" s="53"/>
      <c r="H58" s="52"/>
      <c r="I58" s="53"/>
      <c r="J58" s="49"/>
      <c r="K58" s="975"/>
    </row>
    <row r="59" spans="1:11" x14ac:dyDescent="0.25">
      <c r="A59" s="95"/>
      <c r="B59" s="33" t="s">
        <v>43</v>
      </c>
      <c r="C59" s="45"/>
      <c r="D59" s="34">
        <v>14.64</v>
      </c>
      <c r="E59" s="49">
        <v>12.3</v>
      </c>
      <c r="F59" s="52"/>
      <c r="G59" s="53"/>
      <c r="H59" s="52"/>
      <c r="I59" s="34"/>
      <c r="J59" s="49"/>
      <c r="K59" s="975"/>
    </row>
    <row r="60" spans="1:11" x14ac:dyDescent="0.25">
      <c r="A60" s="95"/>
      <c r="B60" s="55" t="s">
        <v>212</v>
      </c>
      <c r="C60" s="45"/>
      <c r="D60" s="34">
        <v>11</v>
      </c>
      <c r="E60" s="49">
        <v>11</v>
      </c>
      <c r="F60" s="52"/>
      <c r="G60" s="53"/>
      <c r="H60" s="52"/>
      <c r="I60" s="53"/>
      <c r="J60" s="54"/>
      <c r="K60" s="975"/>
    </row>
    <row r="61" spans="1:11" x14ac:dyDescent="0.25">
      <c r="A61" s="95"/>
      <c r="B61" s="33" t="s">
        <v>28</v>
      </c>
      <c r="C61" s="45"/>
      <c r="D61" s="34">
        <v>14.7</v>
      </c>
      <c r="E61" s="49">
        <v>14.7</v>
      </c>
      <c r="F61" s="52"/>
      <c r="G61" s="53"/>
      <c r="H61" s="52"/>
      <c r="I61" s="34"/>
      <c r="J61" s="49"/>
      <c r="K61" s="975"/>
    </row>
    <row r="62" spans="1:11" x14ac:dyDescent="0.25">
      <c r="A62" s="95"/>
      <c r="B62" s="33" t="s">
        <v>51</v>
      </c>
      <c r="C62" s="45"/>
      <c r="D62" s="35">
        <v>4</v>
      </c>
      <c r="E62" s="36">
        <v>4</v>
      </c>
      <c r="F62" s="52"/>
      <c r="G62" s="53"/>
      <c r="H62" s="52"/>
      <c r="I62" s="34"/>
      <c r="J62" s="49"/>
      <c r="K62" s="975"/>
    </row>
    <row r="63" spans="1:11" x14ac:dyDescent="0.25">
      <c r="A63" s="95"/>
      <c r="B63" s="37" t="s">
        <v>238</v>
      </c>
      <c r="C63" s="45"/>
      <c r="D63" s="34">
        <v>0.7</v>
      </c>
      <c r="E63" s="49">
        <v>0.7</v>
      </c>
      <c r="F63" s="52"/>
      <c r="G63" s="53"/>
      <c r="H63" s="52"/>
      <c r="I63" s="34"/>
      <c r="J63" s="49"/>
      <c r="K63" s="975"/>
    </row>
    <row r="64" spans="1:11" x14ac:dyDescent="0.25">
      <c r="A64" s="95"/>
      <c r="B64" s="33" t="s">
        <v>52</v>
      </c>
      <c r="C64" s="45"/>
      <c r="D64" s="34"/>
      <c r="E64" s="49">
        <v>75.3</v>
      </c>
      <c r="F64" s="52"/>
      <c r="G64" s="53"/>
      <c r="H64" s="52"/>
      <c r="I64" s="34"/>
      <c r="J64" s="49"/>
      <c r="K64" s="975"/>
    </row>
    <row r="65" spans="1:11" x14ac:dyDescent="0.25">
      <c r="A65" s="95"/>
      <c r="B65" s="33" t="s">
        <v>140</v>
      </c>
      <c r="C65" s="45"/>
      <c r="D65" s="34">
        <v>1</v>
      </c>
      <c r="E65" s="49">
        <v>1</v>
      </c>
      <c r="F65" s="52"/>
      <c r="G65" s="53"/>
      <c r="H65" s="52"/>
      <c r="I65" s="34"/>
      <c r="J65" s="49"/>
      <c r="K65" s="975"/>
    </row>
    <row r="66" spans="1:11" x14ac:dyDescent="0.25">
      <c r="A66" s="484" t="s">
        <v>447</v>
      </c>
      <c r="B66" s="401"/>
      <c r="C66" s="409">
        <v>130</v>
      </c>
      <c r="D66" s="406"/>
      <c r="E66" s="410"/>
      <c r="F66" s="408">
        <v>2.6519999999999997</v>
      </c>
      <c r="G66" s="406">
        <v>4.7839999999999998</v>
      </c>
      <c r="H66" s="408">
        <v>10.256999999999998</v>
      </c>
      <c r="I66" s="406">
        <v>100.1</v>
      </c>
      <c r="J66" s="405">
        <v>22.203999999999994</v>
      </c>
      <c r="K66" s="975" t="s">
        <v>449</v>
      </c>
    </row>
    <row r="67" spans="1:11" x14ac:dyDescent="0.25">
      <c r="A67" s="484"/>
      <c r="B67" s="401" t="s">
        <v>237</v>
      </c>
      <c r="C67" s="409"/>
      <c r="D67" s="406">
        <v>186.3</v>
      </c>
      <c r="E67" s="410">
        <v>149</v>
      </c>
      <c r="F67" s="408"/>
      <c r="G67" s="406"/>
      <c r="H67" s="408"/>
      <c r="I67" s="406"/>
      <c r="J67" s="405"/>
      <c r="K67" s="975"/>
    </row>
    <row r="68" spans="1:11" x14ac:dyDescent="0.25">
      <c r="A68" s="484"/>
      <c r="B68" s="401" t="s">
        <v>140</v>
      </c>
      <c r="C68" s="409"/>
      <c r="D68" s="406">
        <v>4.55</v>
      </c>
      <c r="E68" s="410">
        <v>4.55</v>
      </c>
      <c r="F68" s="408"/>
      <c r="G68" s="406"/>
      <c r="H68" s="408"/>
      <c r="I68" s="406"/>
      <c r="J68" s="405"/>
      <c r="K68" s="975"/>
    </row>
    <row r="69" spans="1:11" x14ac:dyDescent="0.25">
      <c r="A69" s="484"/>
      <c r="B69" s="401" t="s">
        <v>86</v>
      </c>
      <c r="C69" s="409"/>
      <c r="D69" s="406">
        <v>3.25</v>
      </c>
      <c r="E69" s="410">
        <v>2.6</v>
      </c>
      <c r="F69" s="408"/>
      <c r="G69" s="406"/>
      <c r="H69" s="408"/>
      <c r="I69" s="406"/>
      <c r="J69" s="405"/>
      <c r="K69" s="975"/>
    </row>
    <row r="70" spans="1:11" x14ac:dyDescent="0.25">
      <c r="A70" s="484"/>
      <c r="B70" s="401" t="s">
        <v>115</v>
      </c>
      <c r="C70" s="409"/>
      <c r="D70" s="406">
        <v>6.19</v>
      </c>
      <c r="E70" s="410">
        <v>5.2</v>
      </c>
      <c r="F70" s="408"/>
      <c r="G70" s="406"/>
      <c r="H70" s="408"/>
      <c r="I70" s="406"/>
      <c r="J70" s="405"/>
      <c r="K70" s="975"/>
    </row>
    <row r="71" spans="1:11" x14ac:dyDescent="0.25">
      <c r="A71" s="401"/>
      <c r="B71" s="401" t="s">
        <v>155</v>
      </c>
      <c r="C71" s="409"/>
      <c r="D71" s="406">
        <v>3.12</v>
      </c>
      <c r="E71" s="405">
        <v>3.12</v>
      </c>
      <c r="F71" s="408"/>
      <c r="G71" s="406"/>
      <c r="H71" s="405"/>
      <c r="I71" s="406"/>
      <c r="J71" s="405"/>
      <c r="K71" s="975"/>
    </row>
    <row r="72" spans="1:11" x14ac:dyDescent="0.25">
      <c r="A72" s="401"/>
      <c r="B72" s="401" t="s">
        <v>102</v>
      </c>
      <c r="C72" s="409"/>
      <c r="D72" s="406">
        <v>1.56</v>
      </c>
      <c r="E72" s="405">
        <v>1.56</v>
      </c>
      <c r="F72" s="408"/>
      <c r="G72" s="406"/>
      <c r="H72" s="405"/>
      <c r="I72" s="406"/>
      <c r="J72" s="405"/>
      <c r="K72" s="975"/>
    </row>
    <row r="73" spans="1:11" x14ac:dyDescent="0.25">
      <c r="A73" s="401"/>
      <c r="B73" s="401" t="s">
        <v>62</v>
      </c>
      <c r="C73" s="409"/>
      <c r="D73" s="406">
        <v>1</v>
      </c>
      <c r="E73" s="405">
        <v>1</v>
      </c>
      <c r="F73" s="408"/>
      <c r="G73" s="406"/>
      <c r="H73" s="405"/>
      <c r="I73" s="406"/>
      <c r="J73" s="405"/>
      <c r="K73" s="975"/>
    </row>
    <row r="74" spans="1:11" x14ac:dyDescent="0.25">
      <c r="A74" s="401"/>
      <c r="B74" s="401" t="s">
        <v>281</v>
      </c>
      <c r="C74" s="409"/>
      <c r="D74" s="406">
        <v>0.5</v>
      </c>
      <c r="E74" s="405">
        <v>0.5</v>
      </c>
      <c r="F74" s="408"/>
      <c r="G74" s="406"/>
      <c r="H74" s="405"/>
      <c r="I74" s="406"/>
      <c r="J74" s="405"/>
      <c r="K74" s="975"/>
    </row>
    <row r="75" spans="1:11" ht="31.5" x14ac:dyDescent="0.25">
      <c r="A75" s="1105" t="s">
        <v>401</v>
      </c>
      <c r="B75" s="33"/>
      <c r="C75" s="45">
        <v>180</v>
      </c>
      <c r="D75" s="35"/>
      <c r="E75" s="36"/>
      <c r="F75" s="28">
        <v>0.5958</v>
      </c>
      <c r="G75" s="35">
        <v>8.1000000000000003E-2</v>
      </c>
      <c r="H75" s="36">
        <v>28.812599999999996</v>
      </c>
      <c r="I75" s="108">
        <v>119.51999999999998</v>
      </c>
      <c r="J75" s="49">
        <v>0.65</v>
      </c>
      <c r="K75" s="846" t="s">
        <v>402</v>
      </c>
    </row>
    <row r="76" spans="1:11" x14ac:dyDescent="0.25">
      <c r="A76" s="1106"/>
      <c r="B76" s="33" t="s">
        <v>403</v>
      </c>
      <c r="C76" s="45"/>
      <c r="D76" s="35">
        <v>15.3</v>
      </c>
      <c r="E76" s="36">
        <v>15</v>
      </c>
      <c r="F76" s="45"/>
      <c r="G76" s="34"/>
      <c r="H76" s="49"/>
      <c r="I76" s="108"/>
      <c r="J76" s="49"/>
      <c r="K76" s="975"/>
    </row>
    <row r="77" spans="1:11" x14ac:dyDescent="0.25">
      <c r="A77" s="1106"/>
      <c r="B77" s="72" t="s">
        <v>29</v>
      </c>
      <c r="C77" s="45"/>
      <c r="D77" s="35">
        <v>6</v>
      </c>
      <c r="E77" s="36">
        <v>6</v>
      </c>
      <c r="F77" s="45"/>
      <c r="G77" s="34"/>
      <c r="H77" s="49"/>
      <c r="I77" s="108"/>
      <c r="J77" s="49"/>
      <c r="K77" s="975"/>
    </row>
    <row r="78" spans="1:11" x14ac:dyDescent="0.25">
      <c r="A78" s="1106"/>
      <c r="B78" s="33" t="s">
        <v>67</v>
      </c>
      <c r="C78" s="45"/>
      <c r="D78" s="35">
        <v>183</v>
      </c>
      <c r="E78" s="36">
        <v>183</v>
      </c>
      <c r="F78" s="45"/>
      <c r="G78" s="34"/>
      <c r="H78" s="49"/>
      <c r="I78" s="108"/>
      <c r="J78" s="49"/>
      <c r="K78" s="975"/>
    </row>
    <row r="79" spans="1:11" ht="32.25" thickBot="1" x14ac:dyDescent="0.3">
      <c r="A79" s="1102" t="s">
        <v>277</v>
      </c>
      <c r="B79" s="22"/>
      <c r="C79" s="23">
        <v>45</v>
      </c>
      <c r="D79" s="57">
        <v>45</v>
      </c>
      <c r="E79" s="58">
        <v>45</v>
      </c>
      <c r="F79" s="59">
        <v>2.97</v>
      </c>
      <c r="G79" s="57">
        <v>0.54</v>
      </c>
      <c r="H79" s="59">
        <v>17.820000000000004</v>
      </c>
      <c r="I79" s="57">
        <v>89.100000000000009</v>
      </c>
      <c r="J79" s="60"/>
      <c r="K79" s="978" t="s">
        <v>219</v>
      </c>
    </row>
    <row r="80" spans="1:11" s="1104" customFormat="1" ht="16.5" thickBot="1" x14ac:dyDescent="0.3">
      <c r="A80" s="1103" t="s">
        <v>39</v>
      </c>
      <c r="B80" s="433"/>
      <c r="C80" s="393">
        <v>680</v>
      </c>
      <c r="D80" s="391"/>
      <c r="E80" s="814"/>
      <c r="F80" s="435">
        <f>F35+F40+F56+F66+F75+F79</f>
        <v>22.916363942557705</v>
      </c>
      <c r="G80" s="435">
        <f t="shared" ref="G80:J80" si="0">G35+G40+G56+G66+G75+G79</f>
        <v>23.439839473578942</v>
      </c>
      <c r="H80" s="435">
        <f t="shared" si="0"/>
        <v>86.18539780791231</v>
      </c>
      <c r="I80" s="435">
        <f t="shared" si="0"/>
        <v>655.36251030041205</v>
      </c>
      <c r="J80" s="435">
        <f t="shared" si="0"/>
        <v>32.503999999999991</v>
      </c>
      <c r="K80" s="977"/>
    </row>
    <row r="81" spans="1:11" x14ac:dyDescent="0.25">
      <c r="A81" s="95"/>
      <c r="B81" s="63" t="s">
        <v>454</v>
      </c>
      <c r="C81" s="27"/>
      <c r="D81" s="36"/>
      <c r="E81" s="28"/>
      <c r="F81" s="35"/>
      <c r="G81" s="46"/>
      <c r="H81" s="36"/>
      <c r="I81" s="28"/>
      <c r="J81" s="11"/>
      <c r="K81" s="975"/>
    </row>
    <row r="82" spans="1:11" ht="31.5" x14ac:dyDescent="0.25">
      <c r="A82" s="95" t="s">
        <v>177</v>
      </c>
      <c r="B82" s="37"/>
      <c r="C82" s="34" t="s">
        <v>365</v>
      </c>
      <c r="D82" s="36"/>
      <c r="E82" s="35"/>
      <c r="F82" s="36">
        <v>5.3069999999999995</v>
      </c>
      <c r="G82" s="35">
        <v>4.5749999999999993</v>
      </c>
      <c r="H82" s="36">
        <v>7.3199999999999985</v>
      </c>
      <c r="I82" s="28">
        <v>91.499999999999986</v>
      </c>
      <c r="J82" s="28">
        <v>1.28</v>
      </c>
      <c r="K82" s="975" t="s">
        <v>149</v>
      </c>
    </row>
    <row r="83" spans="1:11" ht="31.5" x14ac:dyDescent="0.25">
      <c r="A83" s="95" t="s">
        <v>439</v>
      </c>
      <c r="B83" s="37" t="s">
        <v>184</v>
      </c>
      <c r="C83" s="34"/>
      <c r="D83" s="36">
        <v>185</v>
      </c>
      <c r="E83" s="35">
        <v>180</v>
      </c>
      <c r="F83" s="36"/>
      <c r="G83" s="35"/>
      <c r="H83" s="36"/>
      <c r="I83" s="28"/>
      <c r="J83" s="28"/>
      <c r="K83" s="975"/>
    </row>
    <row r="84" spans="1:11" x14ac:dyDescent="0.25">
      <c r="A84" s="95"/>
      <c r="B84" s="37" t="s">
        <v>62</v>
      </c>
      <c r="C84" s="34"/>
      <c r="D84" s="36">
        <v>3</v>
      </c>
      <c r="E84" s="35">
        <v>3</v>
      </c>
      <c r="F84" s="36"/>
      <c r="G84" s="35"/>
      <c r="H84" s="36"/>
      <c r="I84" s="28"/>
      <c r="J84" s="28"/>
      <c r="K84" s="975"/>
    </row>
    <row r="85" spans="1:11" ht="32.25" thickBot="1" x14ac:dyDescent="0.3">
      <c r="A85" s="95" t="s">
        <v>240</v>
      </c>
      <c r="B85" s="33" t="s">
        <v>76</v>
      </c>
      <c r="C85" s="34">
        <v>20</v>
      </c>
      <c r="D85" s="36">
        <v>20</v>
      </c>
      <c r="E85" s="35">
        <v>20</v>
      </c>
      <c r="F85" s="36">
        <v>0.75</v>
      </c>
      <c r="G85" s="35">
        <v>6.0999999999999988</v>
      </c>
      <c r="H85" s="36">
        <v>12.499999999999998</v>
      </c>
      <c r="I85" s="35">
        <v>108.49999999999999</v>
      </c>
      <c r="J85" s="36"/>
      <c r="K85" s="975" t="s">
        <v>222</v>
      </c>
    </row>
    <row r="86" spans="1:11" ht="16.5" thickBot="1" x14ac:dyDescent="0.3">
      <c r="A86" s="1107" t="s">
        <v>39</v>
      </c>
      <c r="B86" s="76"/>
      <c r="C86" s="430">
        <v>203</v>
      </c>
      <c r="D86" s="75"/>
      <c r="E86" s="24"/>
      <c r="F86" s="390">
        <f>F82+F85</f>
        <v>6.0569999999999995</v>
      </c>
      <c r="G86" s="391">
        <f>G82+G85</f>
        <v>10.674999999999997</v>
      </c>
      <c r="H86" s="390">
        <f>H82+H85</f>
        <v>19.819999999999997</v>
      </c>
      <c r="I86" s="391">
        <f>I82+I85</f>
        <v>199.99999999999997</v>
      </c>
      <c r="J86" s="390">
        <f>J82+J85</f>
        <v>1.28</v>
      </c>
      <c r="K86" s="976"/>
    </row>
    <row r="87" spans="1:11" x14ac:dyDescent="0.25">
      <c r="A87" s="95"/>
      <c r="B87" s="121" t="s">
        <v>451</v>
      </c>
      <c r="C87" s="34"/>
      <c r="D87" s="36"/>
      <c r="E87" s="35"/>
      <c r="F87" s="36"/>
      <c r="G87" s="35"/>
      <c r="H87" s="36"/>
      <c r="I87" s="28"/>
      <c r="J87" s="11"/>
      <c r="K87" s="979"/>
    </row>
    <row r="88" spans="1:11" ht="31.5" x14ac:dyDescent="0.25">
      <c r="A88" s="71" t="s">
        <v>185</v>
      </c>
      <c r="B88" s="64"/>
      <c r="C88" s="65" t="s">
        <v>190</v>
      </c>
      <c r="D88" s="66"/>
      <c r="E88" s="67"/>
      <c r="F88" s="68">
        <v>11.973333333333334</v>
      </c>
      <c r="G88" s="69">
        <v>3.9066666666666667</v>
      </c>
      <c r="H88" s="68">
        <v>5.8666666666666663</v>
      </c>
      <c r="I88" s="94">
        <v>106.66666666666666</v>
      </c>
      <c r="J88" s="432">
        <v>0.16</v>
      </c>
      <c r="K88" s="979" t="s">
        <v>186</v>
      </c>
    </row>
    <row r="89" spans="1:11" x14ac:dyDescent="0.25">
      <c r="A89" s="71"/>
      <c r="B89" s="64" t="s">
        <v>148</v>
      </c>
      <c r="C89" s="69"/>
      <c r="D89" s="66">
        <v>68.34</v>
      </c>
      <c r="E89" s="67">
        <v>50.25</v>
      </c>
      <c r="F89" s="68"/>
      <c r="G89" s="69"/>
      <c r="H89" s="68"/>
      <c r="I89" s="94"/>
      <c r="J89" s="432"/>
      <c r="K89" s="979"/>
    </row>
    <row r="90" spans="1:11" x14ac:dyDescent="0.25">
      <c r="A90" s="71"/>
      <c r="B90" s="64" t="s">
        <v>104</v>
      </c>
      <c r="C90" s="69"/>
      <c r="D90" s="66"/>
      <c r="E90" s="67">
        <v>39.75</v>
      </c>
      <c r="F90" s="68"/>
      <c r="G90" s="69"/>
      <c r="H90" s="68"/>
      <c r="I90" s="94"/>
      <c r="J90" s="432"/>
      <c r="K90" s="979"/>
    </row>
    <row r="91" spans="1:11" x14ac:dyDescent="0.25">
      <c r="A91" s="71"/>
      <c r="B91" s="55" t="s">
        <v>212</v>
      </c>
      <c r="C91" s="69"/>
      <c r="D91" s="66">
        <v>8.25</v>
      </c>
      <c r="E91" s="67">
        <v>8.25</v>
      </c>
      <c r="F91" s="68"/>
      <c r="G91" s="69"/>
      <c r="H91" s="68"/>
      <c r="I91" s="94"/>
      <c r="J91" s="432"/>
      <c r="K91" s="979"/>
    </row>
    <row r="92" spans="1:11" x14ac:dyDescent="0.25">
      <c r="A92" s="71"/>
      <c r="B92" s="64" t="s">
        <v>57</v>
      </c>
      <c r="C92" s="69"/>
      <c r="D92" s="66">
        <v>6.3</v>
      </c>
      <c r="E92" s="67">
        <v>5.25</v>
      </c>
      <c r="F92" s="68"/>
      <c r="G92" s="69"/>
      <c r="H92" s="68"/>
      <c r="I92" s="94"/>
      <c r="J92" s="432"/>
      <c r="K92" s="979"/>
    </row>
    <row r="93" spans="1:11" x14ac:dyDescent="0.25">
      <c r="A93" s="71"/>
      <c r="B93" s="64" t="s">
        <v>187</v>
      </c>
      <c r="C93" s="69"/>
      <c r="D93" s="66">
        <v>12</v>
      </c>
      <c r="E93" s="67">
        <v>12</v>
      </c>
      <c r="F93" s="68"/>
      <c r="G93" s="69"/>
      <c r="H93" s="68"/>
      <c r="I93" s="94"/>
      <c r="J93" s="432"/>
      <c r="K93" s="979"/>
    </row>
    <row r="94" spans="1:11" x14ac:dyDescent="0.25">
      <c r="A94" s="71"/>
      <c r="B94" s="64" t="s">
        <v>58</v>
      </c>
      <c r="C94" s="69"/>
      <c r="D94" s="66">
        <v>2.25</v>
      </c>
      <c r="E94" s="67">
        <v>2.25</v>
      </c>
      <c r="F94" s="68"/>
      <c r="G94" s="69"/>
      <c r="H94" s="68"/>
      <c r="I94" s="94"/>
      <c r="J94" s="432"/>
      <c r="K94" s="979"/>
    </row>
    <row r="95" spans="1:11" x14ac:dyDescent="0.25">
      <c r="A95" s="71"/>
      <c r="B95" s="37" t="s">
        <v>238</v>
      </c>
      <c r="C95" s="69"/>
      <c r="D95" s="66">
        <v>0.4</v>
      </c>
      <c r="E95" s="67">
        <v>0.4</v>
      </c>
      <c r="F95" s="68"/>
      <c r="G95" s="69"/>
      <c r="H95" s="68"/>
      <c r="I95" s="94"/>
      <c r="J95" s="432"/>
      <c r="K95" s="979"/>
    </row>
    <row r="96" spans="1:11" x14ac:dyDescent="0.25">
      <c r="A96" s="71"/>
      <c r="B96" s="64" t="s">
        <v>49</v>
      </c>
      <c r="C96" s="69"/>
      <c r="D96" s="66">
        <v>1</v>
      </c>
      <c r="E96" s="67">
        <v>1</v>
      </c>
      <c r="F96" s="68"/>
      <c r="G96" s="69"/>
      <c r="H96" s="68"/>
      <c r="I96" s="94"/>
      <c r="J96" s="432"/>
      <c r="K96" s="979"/>
    </row>
    <row r="97" spans="1:11" x14ac:dyDescent="0.25">
      <c r="A97" s="71"/>
      <c r="B97" s="64" t="s">
        <v>225</v>
      </c>
      <c r="C97" s="69"/>
      <c r="D97" s="66"/>
      <c r="E97" s="67">
        <v>60</v>
      </c>
      <c r="F97" s="68"/>
      <c r="G97" s="69"/>
      <c r="H97" s="68"/>
      <c r="I97" s="94"/>
      <c r="J97" s="432"/>
      <c r="K97" s="979"/>
    </row>
    <row r="98" spans="1:11" x14ac:dyDescent="0.25">
      <c r="A98" s="71"/>
      <c r="B98" s="71" t="s">
        <v>188</v>
      </c>
      <c r="C98" s="67"/>
      <c r="D98" s="66"/>
      <c r="E98" s="67"/>
      <c r="F98" s="68"/>
      <c r="G98" s="69"/>
      <c r="H98" s="68"/>
      <c r="I98" s="94"/>
      <c r="J98" s="432"/>
      <c r="K98" s="979"/>
    </row>
    <row r="99" spans="1:11" x14ac:dyDescent="0.25">
      <c r="A99" s="71"/>
      <c r="B99" s="72" t="s">
        <v>187</v>
      </c>
      <c r="C99" s="67"/>
      <c r="D99" s="66">
        <v>10</v>
      </c>
      <c r="E99" s="67">
        <v>10</v>
      </c>
      <c r="F99" s="68"/>
      <c r="G99" s="69"/>
      <c r="H99" s="68"/>
      <c r="I99" s="94"/>
      <c r="J99" s="432"/>
      <c r="K99" s="979"/>
    </row>
    <row r="100" spans="1:11" x14ac:dyDescent="0.25">
      <c r="A100" s="71"/>
      <c r="B100" s="72" t="s">
        <v>58</v>
      </c>
      <c r="C100" s="67"/>
      <c r="D100" s="66">
        <v>1.1000000000000001</v>
      </c>
      <c r="E100" s="67">
        <v>1.1000000000000001</v>
      </c>
      <c r="F100" s="68"/>
      <c r="G100" s="69"/>
      <c r="H100" s="68"/>
      <c r="I100" s="94"/>
      <c r="J100" s="432"/>
      <c r="K100" s="979"/>
    </row>
    <row r="101" spans="1:11" x14ac:dyDescent="0.25">
      <c r="A101" s="71"/>
      <c r="B101" s="72" t="s">
        <v>54</v>
      </c>
      <c r="C101" s="67"/>
      <c r="D101" s="66">
        <v>1.1000000000000001</v>
      </c>
      <c r="E101" s="67">
        <v>1.1000000000000001</v>
      </c>
      <c r="F101" s="68"/>
      <c r="G101" s="69"/>
      <c r="H101" s="68"/>
      <c r="I101" s="94"/>
      <c r="J101" s="432"/>
      <c r="K101" s="979"/>
    </row>
    <row r="102" spans="1:11" x14ac:dyDescent="0.25">
      <c r="A102" s="71"/>
      <c r="B102" s="72" t="s">
        <v>28</v>
      </c>
      <c r="C102" s="67"/>
      <c r="D102" s="66">
        <v>10</v>
      </c>
      <c r="E102" s="67">
        <v>10</v>
      </c>
      <c r="F102" s="68"/>
      <c r="G102" s="69"/>
      <c r="H102" s="68"/>
      <c r="I102" s="94"/>
      <c r="J102" s="432"/>
      <c r="K102" s="979"/>
    </row>
    <row r="103" spans="1:11" x14ac:dyDescent="0.25">
      <c r="A103" s="71"/>
      <c r="B103" s="72" t="s">
        <v>29</v>
      </c>
      <c r="C103" s="67"/>
      <c r="D103" s="66">
        <v>0.2</v>
      </c>
      <c r="E103" s="67">
        <v>0.2</v>
      </c>
      <c r="F103" s="68"/>
      <c r="G103" s="69"/>
      <c r="H103" s="68"/>
      <c r="I103" s="94"/>
      <c r="J103" s="432"/>
      <c r="K103" s="979"/>
    </row>
    <row r="104" spans="1:11" x14ac:dyDescent="0.25">
      <c r="A104" s="71"/>
      <c r="B104" s="37" t="s">
        <v>238</v>
      </c>
      <c r="C104" s="67"/>
      <c r="D104" s="66">
        <v>0.13</v>
      </c>
      <c r="E104" s="67">
        <v>0.13</v>
      </c>
      <c r="F104" s="68"/>
      <c r="G104" s="69"/>
      <c r="H104" s="68"/>
      <c r="I104" s="94"/>
      <c r="J104" s="432"/>
      <c r="K104" s="979"/>
    </row>
    <row r="105" spans="1:11" x14ac:dyDescent="0.25">
      <c r="A105" s="71"/>
      <c r="B105" s="72" t="s">
        <v>189</v>
      </c>
      <c r="C105" s="67"/>
      <c r="D105" s="66"/>
      <c r="E105" s="67">
        <v>20</v>
      </c>
      <c r="F105" s="68"/>
      <c r="G105" s="69"/>
      <c r="H105" s="68"/>
      <c r="I105" s="94"/>
      <c r="J105" s="432"/>
      <c r="K105" s="979"/>
    </row>
    <row r="106" spans="1:11" ht="31.5" x14ac:dyDescent="0.25">
      <c r="A106" s="95" t="s">
        <v>59</v>
      </c>
      <c r="B106" s="33"/>
      <c r="C106" s="34">
        <v>140</v>
      </c>
      <c r="D106" s="36"/>
      <c r="E106" s="28"/>
      <c r="F106" s="35">
        <v>2.8601999999999999</v>
      </c>
      <c r="G106" s="46">
        <v>4.4813999999999998</v>
      </c>
      <c r="H106" s="36">
        <v>19.0764</v>
      </c>
      <c r="I106" s="28">
        <v>128.1</v>
      </c>
      <c r="J106" s="35">
        <v>16.95</v>
      </c>
      <c r="K106" s="979" t="s">
        <v>183</v>
      </c>
    </row>
    <row r="107" spans="1:11" x14ac:dyDescent="0.25">
      <c r="A107" s="95"/>
      <c r="B107" s="33" t="s">
        <v>47</v>
      </c>
      <c r="C107" s="34"/>
      <c r="D107" s="36">
        <v>159.6</v>
      </c>
      <c r="E107" s="28">
        <v>119.7</v>
      </c>
      <c r="F107" s="35"/>
      <c r="G107" s="46"/>
      <c r="H107" s="36"/>
      <c r="I107" s="28"/>
      <c r="J107" s="35"/>
      <c r="K107" s="979"/>
    </row>
    <row r="108" spans="1:11" x14ac:dyDescent="0.25">
      <c r="A108" s="95"/>
      <c r="B108" s="33" t="s">
        <v>27</v>
      </c>
      <c r="C108" s="34"/>
      <c r="D108" s="36">
        <v>22.12</v>
      </c>
      <c r="E108" s="28">
        <v>21</v>
      </c>
      <c r="F108" s="35"/>
      <c r="G108" s="46"/>
      <c r="H108" s="36"/>
      <c r="I108" s="28"/>
      <c r="J108" s="35"/>
      <c r="K108" s="979"/>
    </row>
    <row r="109" spans="1:11" x14ac:dyDescent="0.25">
      <c r="A109" s="95"/>
      <c r="B109" s="33" t="s">
        <v>31</v>
      </c>
      <c r="C109" s="34"/>
      <c r="D109" s="36">
        <v>5</v>
      </c>
      <c r="E109" s="28">
        <v>5</v>
      </c>
      <c r="F109" s="35"/>
      <c r="G109" s="46"/>
      <c r="H109" s="36"/>
      <c r="I109" s="28"/>
      <c r="J109" s="35"/>
      <c r="K109" s="979"/>
    </row>
    <row r="110" spans="1:11" x14ac:dyDescent="0.25">
      <c r="A110" s="95"/>
      <c r="B110" s="37" t="s">
        <v>238</v>
      </c>
      <c r="C110" s="34"/>
      <c r="D110" s="36">
        <v>0.52</v>
      </c>
      <c r="E110" s="28">
        <v>0.52</v>
      </c>
      <c r="F110" s="35"/>
      <c r="G110" s="46"/>
      <c r="H110" s="36"/>
      <c r="I110" s="28"/>
      <c r="J110" s="35"/>
      <c r="K110" s="979"/>
    </row>
    <row r="111" spans="1:11" x14ac:dyDescent="0.25">
      <c r="A111" s="95" t="s">
        <v>60</v>
      </c>
      <c r="B111" s="33"/>
      <c r="C111" s="34" t="s">
        <v>366</v>
      </c>
      <c r="D111" s="36"/>
      <c r="E111" s="28"/>
      <c r="F111" s="35">
        <v>6.3E-2</v>
      </c>
      <c r="G111" s="46">
        <v>1.7999999999999999E-2</v>
      </c>
      <c r="H111" s="36">
        <v>6.0217331334332833</v>
      </c>
      <c r="I111" s="28">
        <v>24.101919040479761</v>
      </c>
      <c r="J111" s="35">
        <v>0.03</v>
      </c>
      <c r="K111" s="979" t="s">
        <v>61</v>
      </c>
    </row>
    <row r="112" spans="1:11" x14ac:dyDescent="0.25">
      <c r="A112" s="95"/>
      <c r="B112" s="33" t="s">
        <v>276</v>
      </c>
      <c r="C112" s="34"/>
      <c r="D112" s="36">
        <v>0.45</v>
      </c>
      <c r="E112" s="28">
        <v>0.45</v>
      </c>
      <c r="F112" s="35"/>
      <c r="G112" s="46"/>
      <c r="H112" s="36"/>
      <c r="I112" s="28"/>
      <c r="J112" s="35"/>
      <c r="K112" s="979"/>
    </row>
    <row r="113" spans="1:11" x14ac:dyDescent="0.25">
      <c r="A113" s="95"/>
      <c r="B113" s="33" t="s">
        <v>62</v>
      </c>
      <c r="C113" s="34"/>
      <c r="D113" s="36">
        <v>6</v>
      </c>
      <c r="E113" s="28">
        <v>6</v>
      </c>
      <c r="F113" s="35"/>
      <c r="G113" s="46"/>
      <c r="H113" s="36"/>
      <c r="I113" s="28"/>
      <c r="J113" s="35"/>
      <c r="K113" s="979"/>
    </row>
    <row r="114" spans="1:11" x14ac:dyDescent="0.25">
      <c r="A114" s="95"/>
      <c r="B114" s="33" t="s">
        <v>28</v>
      </c>
      <c r="C114" s="34"/>
      <c r="D114" s="36">
        <v>180</v>
      </c>
      <c r="E114" s="28">
        <v>180</v>
      </c>
      <c r="F114" s="35"/>
      <c r="G114" s="46"/>
      <c r="H114" s="28"/>
      <c r="I114" s="28"/>
      <c r="J114" s="35"/>
      <c r="K114" s="979"/>
    </row>
    <row r="115" spans="1:11" ht="32.25" thickBot="1" x14ac:dyDescent="0.3">
      <c r="A115" s="95" t="s">
        <v>212</v>
      </c>
      <c r="B115" s="33"/>
      <c r="C115" s="74">
        <v>30</v>
      </c>
      <c r="D115" s="46">
        <v>30</v>
      </c>
      <c r="E115" s="28">
        <v>30</v>
      </c>
      <c r="F115" s="57">
        <v>2.2799999999999998</v>
      </c>
      <c r="G115" s="36">
        <v>0.24</v>
      </c>
      <c r="H115" s="35">
        <v>14.76</v>
      </c>
      <c r="I115" s="36">
        <v>70.5</v>
      </c>
      <c r="J115" s="57">
        <v>0</v>
      </c>
      <c r="K115" s="980" t="s">
        <v>220</v>
      </c>
    </row>
    <row r="116" spans="1:11" ht="16.5" thickBot="1" x14ac:dyDescent="0.3">
      <c r="A116" s="1103" t="s">
        <v>39</v>
      </c>
      <c r="B116" s="433"/>
      <c r="C116" s="131">
        <v>436</v>
      </c>
      <c r="D116" s="390"/>
      <c r="E116" s="391"/>
      <c r="F116" s="115">
        <f>F88+F106+F111+F115</f>
        <v>17.176533333333335</v>
      </c>
      <c r="G116" s="115">
        <f>G88+G106+G111+G115</f>
        <v>8.6460666666666679</v>
      </c>
      <c r="H116" s="115">
        <f>H88+H106+H111+H115</f>
        <v>45.724799800099952</v>
      </c>
      <c r="I116" s="115">
        <f>I88+I106+I111+I115</f>
        <v>329.36858570714639</v>
      </c>
      <c r="J116" s="115">
        <f>J88+J106+J111+J115</f>
        <v>17.14</v>
      </c>
      <c r="K116" s="981"/>
    </row>
    <row r="117" spans="1:11" ht="16.5" thickBot="1" x14ac:dyDescent="0.3">
      <c r="A117" s="1103" t="s">
        <v>63</v>
      </c>
      <c r="B117" s="137"/>
      <c r="C117" s="434">
        <f>C29+C33+C80+C86+C116</f>
        <v>1919</v>
      </c>
      <c r="D117" s="434"/>
      <c r="E117" s="434"/>
      <c r="F117" s="434">
        <f>F29+F33+F80+F86+F116</f>
        <v>57.645487752081522</v>
      </c>
      <c r="G117" s="434">
        <f>G29+G33+G80+G86+G116</f>
        <v>59.52015375929323</v>
      </c>
      <c r="H117" s="434">
        <f>H29+H33+H80+H86+H116</f>
        <v>231.26588332229795</v>
      </c>
      <c r="I117" s="434">
        <f>I29+I33+I80+I86+I116</f>
        <v>1700.7187150551774</v>
      </c>
      <c r="J117" s="434">
        <f>J29+J33+J80+J86+J116</f>
        <v>56.943999999999988</v>
      </c>
      <c r="K117" s="976"/>
    </row>
    <row r="118" spans="1:11" x14ac:dyDescent="0.25">
      <c r="A118" s="33"/>
      <c r="B118" s="33"/>
      <c r="C118" s="82"/>
      <c r="D118" s="83"/>
      <c r="E118" s="36"/>
      <c r="F118" s="36"/>
      <c r="G118" s="36"/>
      <c r="H118" s="36"/>
      <c r="I118" s="1051"/>
      <c r="J118" s="84"/>
      <c r="K118" s="982"/>
    </row>
    <row r="119" spans="1:11" ht="16.5" thickBot="1" x14ac:dyDescent="0.3">
      <c r="A119" s="426" t="s">
        <v>64</v>
      </c>
      <c r="B119" s="5"/>
      <c r="C119" s="6"/>
      <c r="D119" s="7"/>
      <c r="I119" s="85"/>
      <c r="J119" s="85"/>
      <c r="K119" s="983"/>
    </row>
    <row r="120" spans="1:11" ht="32.25" customHeight="1" x14ac:dyDescent="0.25">
      <c r="A120" s="1100" t="s">
        <v>5</v>
      </c>
      <c r="B120" s="9"/>
      <c r="C120" s="27" t="s">
        <v>6</v>
      </c>
      <c r="D120" s="1052" t="s">
        <v>7</v>
      </c>
      <c r="E120" s="1052" t="s">
        <v>7</v>
      </c>
      <c r="F120" s="1050" t="s">
        <v>8</v>
      </c>
      <c r="G120" s="1051"/>
      <c r="H120" s="1052"/>
      <c r="I120" s="1050" t="s">
        <v>9</v>
      </c>
      <c r="J120" s="12" t="s">
        <v>10</v>
      </c>
      <c r="K120" s="974" t="s">
        <v>65</v>
      </c>
    </row>
    <row r="121" spans="1:11" ht="16.5" thickBot="1" x14ac:dyDescent="0.3">
      <c r="A121" s="1108" t="s">
        <v>12</v>
      </c>
      <c r="B121" s="87"/>
      <c r="C121" s="88" t="s">
        <v>13</v>
      </c>
      <c r="D121" s="89" t="s">
        <v>14</v>
      </c>
      <c r="E121" s="90" t="s">
        <v>14</v>
      </c>
      <c r="F121" s="17"/>
      <c r="G121" s="18"/>
      <c r="H121" s="18"/>
      <c r="I121" s="15" t="s">
        <v>15</v>
      </c>
      <c r="J121" s="15"/>
      <c r="K121" s="984" t="s">
        <v>66</v>
      </c>
    </row>
    <row r="122" spans="1:11" ht="16.5" thickBot="1" x14ac:dyDescent="0.3">
      <c r="A122" s="1102"/>
      <c r="B122" s="22"/>
      <c r="C122" s="74"/>
      <c r="D122" s="24" t="s">
        <v>16</v>
      </c>
      <c r="E122" s="58" t="s">
        <v>17</v>
      </c>
      <c r="F122" s="24" t="s">
        <v>18</v>
      </c>
      <c r="G122" s="25" t="s">
        <v>19</v>
      </c>
      <c r="H122" s="24" t="s">
        <v>20</v>
      </c>
      <c r="I122" s="25" t="s">
        <v>21</v>
      </c>
      <c r="J122" s="25" t="s">
        <v>22</v>
      </c>
      <c r="K122" s="978"/>
    </row>
    <row r="123" spans="1:11" x14ac:dyDescent="0.25">
      <c r="A123" s="1100"/>
      <c r="B123" s="130" t="s">
        <v>23</v>
      </c>
      <c r="C123" s="27"/>
      <c r="D123" s="1051"/>
      <c r="E123" s="29"/>
      <c r="F123" s="84"/>
      <c r="G123" s="29"/>
      <c r="H123" s="84"/>
      <c r="I123" s="29"/>
      <c r="J123" s="84"/>
      <c r="K123" s="975"/>
    </row>
    <row r="124" spans="1:11" ht="31.5" x14ac:dyDescent="0.25">
      <c r="A124" s="95" t="s">
        <v>360</v>
      </c>
      <c r="B124" s="33"/>
      <c r="C124" s="34" t="s">
        <v>365</v>
      </c>
      <c r="D124" s="36"/>
      <c r="E124" s="35"/>
      <c r="F124" s="36">
        <v>4.8124547799505883</v>
      </c>
      <c r="G124" s="35">
        <v>7.8462960763787102</v>
      </c>
      <c r="H124" s="36">
        <v>29.378438842594502</v>
      </c>
      <c r="I124" s="35">
        <v>207.31529835434031</v>
      </c>
      <c r="J124" s="36"/>
      <c r="K124" s="975" t="s">
        <v>338</v>
      </c>
    </row>
    <row r="125" spans="1:11" x14ac:dyDescent="0.25">
      <c r="A125" s="95"/>
      <c r="B125" s="33" t="s">
        <v>337</v>
      </c>
      <c r="C125" s="34"/>
      <c r="D125" s="36">
        <v>22.5</v>
      </c>
      <c r="E125" s="35">
        <v>22.5</v>
      </c>
      <c r="F125" s="36"/>
      <c r="G125" s="35"/>
      <c r="H125" s="36"/>
      <c r="I125" s="35"/>
      <c r="J125" s="36"/>
      <c r="K125" s="975"/>
    </row>
    <row r="126" spans="1:11" x14ac:dyDescent="0.25">
      <c r="A126" s="95"/>
      <c r="B126" s="33" t="s">
        <v>27</v>
      </c>
      <c r="C126" s="34"/>
      <c r="D126" s="36">
        <v>90</v>
      </c>
      <c r="E126" s="35">
        <v>90</v>
      </c>
      <c r="F126" s="36"/>
      <c r="G126" s="35"/>
      <c r="H126" s="36"/>
      <c r="I126" s="35"/>
      <c r="J126" s="36"/>
      <c r="K126" s="975"/>
    </row>
    <row r="127" spans="1:11" x14ac:dyDescent="0.25">
      <c r="A127" s="95"/>
      <c r="B127" s="33" t="s">
        <v>67</v>
      </c>
      <c r="C127" s="34"/>
      <c r="D127" s="36">
        <v>68</v>
      </c>
      <c r="E127" s="35">
        <v>68</v>
      </c>
      <c r="F127" s="36"/>
      <c r="G127" s="35"/>
      <c r="H127" s="36"/>
      <c r="I127" s="35"/>
      <c r="J127" s="36"/>
      <c r="K127" s="975"/>
    </row>
    <row r="128" spans="1:11" x14ac:dyDescent="0.25">
      <c r="A128" s="95"/>
      <c r="B128" s="33" t="s">
        <v>29</v>
      </c>
      <c r="C128" s="34"/>
      <c r="D128" s="36">
        <v>2.5</v>
      </c>
      <c r="E128" s="35">
        <v>2.5</v>
      </c>
      <c r="F128" s="36"/>
      <c r="G128" s="35"/>
      <c r="H128" s="36"/>
      <c r="I128" s="35"/>
      <c r="J128" s="36"/>
      <c r="K128" s="975"/>
    </row>
    <row r="129" spans="1:11" x14ac:dyDescent="0.25">
      <c r="A129" s="95"/>
      <c r="B129" s="33" t="s">
        <v>238</v>
      </c>
      <c r="C129" s="34"/>
      <c r="D129" s="36">
        <v>0.5</v>
      </c>
      <c r="E129" s="35">
        <v>0.5</v>
      </c>
      <c r="F129" s="36"/>
      <c r="G129" s="35"/>
      <c r="H129" s="36"/>
      <c r="I129" s="35"/>
      <c r="J129" s="36"/>
      <c r="K129" s="975"/>
    </row>
    <row r="130" spans="1:11" x14ac:dyDescent="0.25">
      <c r="A130" s="95"/>
      <c r="B130" s="37" t="s">
        <v>31</v>
      </c>
      <c r="C130" s="34"/>
      <c r="D130" s="36">
        <v>3</v>
      </c>
      <c r="E130" s="35">
        <v>3</v>
      </c>
      <c r="F130" s="36"/>
      <c r="G130" s="35"/>
      <c r="H130" s="36"/>
      <c r="I130" s="35"/>
      <c r="J130" s="36"/>
      <c r="K130" s="975"/>
    </row>
    <row r="131" spans="1:11" x14ac:dyDescent="0.25">
      <c r="A131" s="95" t="s">
        <v>68</v>
      </c>
      <c r="B131" s="33"/>
      <c r="C131" s="34">
        <v>180</v>
      </c>
      <c r="D131" s="91"/>
      <c r="E131" s="30"/>
      <c r="F131" s="36">
        <v>3.6702000000000004</v>
      </c>
      <c r="G131" s="35">
        <v>3.1896</v>
      </c>
      <c r="H131" s="36">
        <v>15.8202</v>
      </c>
      <c r="I131" s="35">
        <v>106.74</v>
      </c>
      <c r="J131" s="36">
        <v>1.43</v>
      </c>
      <c r="K131" s="975" t="s">
        <v>69</v>
      </c>
    </row>
    <row r="132" spans="1:11" x14ac:dyDescent="0.25">
      <c r="A132" s="95"/>
      <c r="B132" s="33" t="s">
        <v>70</v>
      </c>
      <c r="C132" s="34"/>
      <c r="D132" s="36">
        <v>2</v>
      </c>
      <c r="E132" s="35">
        <v>2</v>
      </c>
      <c r="F132" s="36"/>
      <c r="G132" s="35"/>
      <c r="H132" s="36"/>
      <c r="I132" s="35"/>
      <c r="J132" s="36"/>
      <c r="K132" s="975"/>
    </row>
    <row r="133" spans="1:11" x14ac:dyDescent="0.25">
      <c r="A133" s="95"/>
      <c r="B133" s="33" t="s">
        <v>29</v>
      </c>
      <c r="C133" s="34"/>
      <c r="D133" s="36">
        <v>6</v>
      </c>
      <c r="E133" s="35">
        <v>6</v>
      </c>
      <c r="F133" s="36"/>
      <c r="G133" s="35"/>
      <c r="H133" s="36"/>
      <c r="I133" s="35"/>
      <c r="J133" s="36"/>
      <c r="K133" s="975"/>
    </row>
    <row r="134" spans="1:11" x14ac:dyDescent="0.25">
      <c r="A134" s="39"/>
      <c r="B134" s="33" t="s">
        <v>27</v>
      </c>
      <c r="C134" s="34"/>
      <c r="D134" s="36">
        <v>110</v>
      </c>
      <c r="E134" s="35">
        <v>110</v>
      </c>
      <c r="F134" s="36"/>
      <c r="G134" s="35"/>
      <c r="H134" s="36"/>
      <c r="I134" s="35"/>
      <c r="J134" s="36"/>
      <c r="K134" s="975"/>
    </row>
    <row r="135" spans="1:11" x14ac:dyDescent="0.25">
      <c r="A135" s="39"/>
      <c r="B135" s="33" t="s">
        <v>28</v>
      </c>
      <c r="C135" s="34"/>
      <c r="D135" s="36">
        <v>80</v>
      </c>
      <c r="E135" s="35">
        <v>80</v>
      </c>
      <c r="F135" s="36"/>
      <c r="G135" s="35"/>
      <c r="H135" s="36"/>
      <c r="I135" s="35"/>
      <c r="J135" s="36"/>
      <c r="K135" s="975"/>
    </row>
    <row r="136" spans="1:11" ht="31.5" x14ac:dyDescent="0.25">
      <c r="A136" s="95" t="s">
        <v>211</v>
      </c>
      <c r="B136" s="33"/>
      <c r="C136" s="50" t="s">
        <v>456</v>
      </c>
      <c r="D136" s="91"/>
      <c r="E136" s="30"/>
      <c r="F136" s="36">
        <v>6.2349999999999994</v>
      </c>
      <c r="G136" s="35">
        <v>8.49</v>
      </c>
      <c r="H136" s="36">
        <v>15.489999999999997</v>
      </c>
      <c r="I136" s="35">
        <v>163.09999999999997</v>
      </c>
      <c r="J136" s="36">
        <v>0.11</v>
      </c>
      <c r="K136" s="975" t="s">
        <v>263</v>
      </c>
    </row>
    <row r="137" spans="1:11" x14ac:dyDescent="0.25">
      <c r="A137" s="95"/>
      <c r="B137" s="33" t="s">
        <v>38</v>
      </c>
      <c r="C137" s="34"/>
      <c r="D137" s="36">
        <v>30</v>
      </c>
      <c r="E137" s="35">
        <v>30</v>
      </c>
      <c r="F137" s="36"/>
      <c r="G137" s="35"/>
      <c r="H137" s="36"/>
      <c r="I137" s="35"/>
      <c r="J137" s="36"/>
      <c r="K137" s="975"/>
    </row>
    <row r="138" spans="1:11" x14ac:dyDescent="0.25">
      <c r="A138" s="95"/>
      <c r="B138" s="33" t="s">
        <v>71</v>
      </c>
      <c r="C138" s="34"/>
      <c r="D138" s="36">
        <v>15.3</v>
      </c>
      <c r="E138" s="35">
        <v>15</v>
      </c>
      <c r="F138" s="36"/>
      <c r="G138" s="35"/>
      <c r="H138" s="36"/>
      <c r="I138" s="35"/>
      <c r="J138" s="36"/>
      <c r="K138" s="975"/>
    </row>
    <row r="139" spans="1:11" ht="16.5" thickBot="1" x14ac:dyDescent="0.3">
      <c r="A139" s="33"/>
      <c r="B139" s="33" t="s">
        <v>31</v>
      </c>
      <c r="C139" s="74"/>
      <c r="D139" s="36">
        <v>5</v>
      </c>
      <c r="E139" s="57">
        <v>5</v>
      </c>
      <c r="F139" s="36" t="s">
        <v>3</v>
      </c>
      <c r="G139" s="57"/>
      <c r="H139" s="36"/>
      <c r="I139" s="57"/>
      <c r="J139" s="36"/>
      <c r="K139" s="975"/>
    </row>
    <row r="140" spans="1:11" ht="16.5" thickBot="1" x14ac:dyDescent="0.3">
      <c r="A140" s="1103" t="s">
        <v>39</v>
      </c>
      <c r="B140" s="433"/>
      <c r="C140" s="131">
        <v>413</v>
      </c>
      <c r="D140" s="391"/>
      <c r="E140" s="391"/>
      <c r="F140" s="435">
        <f>F124+F131+F136</f>
        <v>14.717654779950589</v>
      </c>
      <c r="G140" s="435">
        <f>G124+G131+G136</f>
        <v>19.525896076378711</v>
      </c>
      <c r="H140" s="435">
        <f>H124+H131+H136</f>
        <v>60.6886388425945</v>
      </c>
      <c r="I140" s="435">
        <f>I124+I131+I136</f>
        <v>477.15529835434029</v>
      </c>
      <c r="J140" s="435">
        <f>J124+J131+J136</f>
        <v>1.54</v>
      </c>
      <c r="K140" s="985"/>
    </row>
    <row r="141" spans="1:11" x14ac:dyDescent="0.25">
      <c r="A141" s="95"/>
      <c r="B141" s="121" t="s">
        <v>40</v>
      </c>
      <c r="C141" s="34"/>
      <c r="D141" s="36"/>
      <c r="E141" s="35"/>
      <c r="F141" s="35"/>
      <c r="G141" s="35"/>
      <c r="H141" s="35"/>
      <c r="I141" s="28"/>
      <c r="J141" s="28"/>
      <c r="K141" s="975"/>
    </row>
    <row r="142" spans="1:11" x14ac:dyDescent="0.25">
      <c r="A142" s="71" t="s">
        <v>55</v>
      </c>
      <c r="B142" s="72"/>
      <c r="C142" s="67">
        <v>100</v>
      </c>
      <c r="D142" s="66">
        <v>100</v>
      </c>
      <c r="E142" s="67">
        <v>100</v>
      </c>
      <c r="F142" s="94">
        <v>0.4</v>
      </c>
      <c r="G142" s="69">
        <v>0.4</v>
      </c>
      <c r="H142" s="68">
        <v>9.8000000000000007</v>
      </c>
      <c r="I142" s="69">
        <v>47</v>
      </c>
      <c r="J142" s="68">
        <v>10</v>
      </c>
      <c r="K142" s="975" t="s">
        <v>153</v>
      </c>
    </row>
    <row r="143" spans="1:11" ht="16.5" thickBot="1" x14ac:dyDescent="0.3">
      <c r="A143" s="71" t="s">
        <v>396</v>
      </c>
      <c r="B143" s="64"/>
      <c r="C143" s="69"/>
      <c r="D143" s="1109"/>
      <c r="E143" s="92"/>
      <c r="F143" s="94"/>
      <c r="G143" s="69"/>
      <c r="H143" s="68"/>
      <c r="I143" s="69"/>
      <c r="J143" s="70"/>
      <c r="K143" s="975" t="s">
        <v>154</v>
      </c>
    </row>
    <row r="144" spans="1:11" s="1104" customFormat="1" ht="16.5" thickBot="1" x14ac:dyDescent="0.3">
      <c r="A144" s="1103" t="s">
        <v>39</v>
      </c>
      <c r="B144" s="433"/>
      <c r="C144" s="131">
        <v>100</v>
      </c>
      <c r="D144" s="446"/>
      <c r="E144" s="392"/>
      <c r="F144" s="115">
        <f>F142</f>
        <v>0.4</v>
      </c>
      <c r="G144" s="115">
        <f>G142</f>
        <v>0.4</v>
      </c>
      <c r="H144" s="115">
        <f>H142</f>
        <v>9.8000000000000007</v>
      </c>
      <c r="I144" s="115">
        <f>I142</f>
        <v>47</v>
      </c>
      <c r="J144" s="115">
        <f>J142</f>
        <v>10</v>
      </c>
      <c r="K144" s="977"/>
    </row>
    <row r="145" spans="1:11" x14ac:dyDescent="0.25">
      <c r="A145" s="1100"/>
      <c r="B145" s="130" t="s">
        <v>42</v>
      </c>
      <c r="C145" s="27"/>
      <c r="D145" s="1052"/>
      <c r="E145" s="96"/>
      <c r="F145" s="1050"/>
      <c r="G145" s="1050"/>
      <c r="H145" s="11"/>
      <c r="I145" s="11"/>
      <c r="J145" s="91"/>
      <c r="K145" s="975"/>
    </row>
    <row r="146" spans="1:11" ht="31.5" x14ac:dyDescent="0.25">
      <c r="A146" s="95" t="s">
        <v>285</v>
      </c>
      <c r="B146" s="37"/>
      <c r="C146" s="34">
        <v>60</v>
      </c>
      <c r="D146" s="36"/>
      <c r="E146" s="97"/>
      <c r="F146" s="36">
        <v>0.72899999999999998</v>
      </c>
      <c r="G146" s="35">
        <v>4.7058000000000009</v>
      </c>
      <c r="H146" s="36">
        <v>5.3772000000000002</v>
      </c>
      <c r="I146" s="35">
        <v>66.839999999999989</v>
      </c>
      <c r="J146" s="36">
        <v>3.62</v>
      </c>
      <c r="K146" s="975" t="s">
        <v>286</v>
      </c>
    </row>
    <row r="147" spans="1:11" x14ac:dyDescent="0.25">
      <c r="A147" s="95"/>
      <c r="B147" s="37" t="s">
        <v>116</v>
      </c>
      <c r="C147" s="34"/>
      <c r="D147" s="36">
        <v>32.76</v>
      </c>
      <c r="E147" s="35">
        <v>18</v>
      </c>
      <c r="F147" s="36"/>
      <c r="G147" s="35"/>
      <c r="H147" s="36"/>
      <c r="I147" s="35"/>
      <c r="J147" s="91"/>
      <c r="K147" s="975"/>
    </row>
    <row r="148" spans="1:11" x14ac:dyDescent="0.25">
      <c r="A148" s="95"/>
      <c r="B148" s="37" t="s">
        <v>144</v>
      </c>
      <c r="C148" s="34"/>
      <c r="D148" s="36">
        <v>32.9</v>
      </c>
      <c r="E148" s="35">
        <v>24</v>
      </c>
      <c r="F148" s="36"/>
      <c r="G148" s="35"/>
      <c r="H148" s="36"/>
      <c r="I148" s="35"/>
      <c r="J148" s="91"/>
      <c r="K148" s="975"/>
    </row>
    <row r="149" spans="1:11" x14ac:dyDescent="0.25">
      <c r="A149" s="95"/>
      <c r="B149" s="37" t="s">
        <v>86</v>
      </c>
      <c r="C149" s="34"/>
      <c r="D149" s="36">
        <v>15.36</v>
      </c>
      <c r="E149" s="35">
        <v>12</v>
      </c>
      <c r="F149" s="36"/>
      <c r="G149" s="35"/>
      <c r="H149" s="36"/>
      <c r="I149" s="35"/>
      <c r="J149" s="91"/>
      <c r="K149" s="975"/>
    </row>
    <row r="150" spans="1:11" x14ac:dyDescent="0.25">
      <c r="A150" s="95"/>
      <c r="B150" s="37" t="s">
        <v>115</v>
      </c>
      <c r="C150" s="34"/>
      <c r="D150" s="36">
        <v>3.6</v>
      </c>
      <c r="E150" s="35">
        <v>3</v>
      </c>
      <c r="F150" s="36"/>
      <c r="G150" s="35"/>
      <c r="H150" s="36"/>
      <c r="I150" s="35"/>
      <c r="J150" s="91"/>
      <c r="K150" s="975"/>
    </row>
    <row r="151" spans="1:11" x14ac:dyDescent="0.25">
      <c r="A151" s="95"/>
      <c r="B151" s="37" t="s">
        <v>140</v>
      </c>
      <c r="C151" s="34"/>
      <c r="D151" s="36">
        <v>3</v>
      </c>
      <c r="E151" s="35">
        <v>3</v>
      </c>
      <c r="F151" s="36"/>
      <c r="G151" s="35"/>
      <c r="H151" s="36"/>
      <c r="I151" s="35"/>
      <c r="J151" s="91"/>
      <c r="K151" s="975"/>
    </row>
    <row r="152" spans="1:11" ht="47.25" x14ac:dyDescent="0.25">
      <c r="A152" s="95" t="s">
        <v>597</v>
      </c>
      <c r="B152" s="33"/>
      <c r="C152" s="34" t="s">
        <v>332</v>
      </c>
      <c r="D152" s="36"/>
      <c r="E152" s="35"/>
      <c r="F152" s="28">
        <v>1.504716560509554</v>
      </c>
      <c r="G152" s="35">
        <v>4.7654639882410583</v>
      </c>
      <c r="H152" s="36">
        <v>8.1127606565409103</v>
      </c>
      <c r="I152" s="35">
        <v>87.638290053895162</v>
      </c>
      <c r="J152" s="36">
        <v>7.66</v>
      </c>
      <c r="K152" s="209" t="s">
        <v>462</v>
      </c>
    </row>
    <row r="153" spans="1:11" x14ac:dyDescent="0.25">
      <c r="A153" s="95"/>
      <c r="B153" s="33" t="s">
        <v>53</v>
      </c>
      <c r="C153" s="34"/>
      <c r="D153" s="36">
        <v>18.75</v>
      </c>
      <c r="E153" s="35">
        <v>15</v>
      </c>
      <c r="F153" s="28"/>
      <c r="G153" s="35"/>
      <c r="H153" s="28"/>
      <c r="I153" s="35"/>
      <c r="J153" s="36"/>
      <c r="K153" s="975"/>
    </row>
    <row r="154" spans="1:11" x14ac:dyDescent="0.25">
      <c r="A154" s="95"/>
      <c r="B154" s="33" t="s">
        <v>47</v>
      </c>
      <c r="C154" s="34"/>
      <c r="D154" s="36">
        <v>19.95</v>
      </c>
      <c r="E154" s="35">
        <v>15</v>
      </c>
      <c r="F154" s="28"/>
      <c r="G154" s="35"/>
      <c r="H154" s="36"/>
      <c r="I154" s="35"/>
      <c r="J154" s="36"/>
      <c r="K154" s="975"/>
    </row>
    <row r="155" spans="1:11" x14ac:dyDescent="0.25">
      <c r="A155" s="95"/>
      <c r="B155" s="33" t="s">
        <v>48</v>
      </c>
      <c r="C155" s="34"/>
      <c r="D155" s="36">
        <v>12.5</v>
      </c>
      <c r="E155" s="35">
        <v>10</v>
      </c>
      <c r="F155" s="28"/>
      <c r="G155" s="35"/>
      <c r="H155" s="36"/>
      <c r="I155" s="35"/>
      <c r="J155" s="91"/>
      <c r="K155" s="975"/>
    </row>
    <row r="156" spans="1:11" x14ac:dyDescent="0.25">
      <c r="A156" s="95"/>
      <c r="B156" s="33" t="s">
        <v>43</v>
      </c>
      <c r="C156" s="34"/>
      <c r="D156" s="36">
        <v>9.6</v>
      </c>
      <c r="E156" s="35">
        <v>8</v>
      </c>
      <c r="F156" s="28"/>
      <c r="G156" s="35"/>
      <c r="H156" s="36"/>
      <c r="I156" s="35"/>
      <c r="J156" s="91"/>
      <c r="K156" s="975"/>
    </row>
    <row r="157" spans="1:11" x14ac:dyDescent="0.25">
      <c r="A157" s="95"/>
      <c r="B157" s="33" t="s">
        <v>72</v>
      </c>
      <c r="C157" s="34"/>
      <c r="D157" s="36">
        <v>38.4</v>
      </c>
      <c r="E157" s="35">
        <v>30</v>
      </c>
      <c r="F157" s="28"/>
      <c r="G157" s="35"/>
      <c r="H157" s="36"/>
      <c r="I157" s="35"/>
      <c r="J157" s="91"/>
      <c r="K157" s="975"/>
    </row>
    <row r="158" spans="1:11" x14ac:dyDescent="0.25">
      <c r="A158" s="95"/>
      <c r="B158" s="33" t="s">
        <v>29</v>
      </c>
      <c r="C158" s="34"/>
      <c r="D158" s="36">
        <v>1.8</v>
      </c>
      <c r="E158" s="35">
        <v>1.8</v>
      </c>
      <c r="F158" s="28"/>
      <c r="G158" s="35"/>
      <c r="H158" s="36"/>
      <c r="I158" s="35"/>
      <c r="J158" s="91"/>
      <c r="K158" s="975"/>
    </row>
    <row r="159" spans="1:11" x14ac:dyDescent="0.25">
      <c r="A159" s="95"/>
      <c r="B159" s="33" t="s">
        <v>49</v>
      </c>
      <c r="C159" s="34"/>
      <c r="D159" s="36">
        <v>3.6</v>
      </c>
      <c r="E159" s="35">
        <v>3.6</v>
      </c>
      <c r="F159" s="28"/>
      <c r="G159" s="35"/>
      <c r="H159" s="36"/>
      <c r="I159" s="35"/>
      <c r="J159" s="91"/>
      <c r="K159" s="975"/>
    </row>
    <row r="160" spans="1:11" x14ac:dyDescent="0.25">
      <c r="A160" s="95"/>
      <c r="B160" s="37" t="s">
        <v>238</v>
      </c>
      <c r="C160" s="34"/>
      <c r="D160" s="36">
        <v>0.8</v>
      </c>
      <c r="E160" s="35">
        <v>0.8</v>
      </c>
      <c r="F160" s="28"/>
      <c r="G160" s="35"/>
      <c r="H160" s="36"/>
      <c r="I160" s="35"/>
      <c r="J160" s="91"/>
      <c r="K160" s="975"/>
    </row>
    <row r="161" spans="1:11" x14ac:dyDescent="0.25">
      <c r="A161" s="95"/>
      <c r="B161" s="33" t="s">
        <v>159</v>
      </c>
      <c r="C161" s="34"/>
      <c r="D161" s="36">
        <v>144</v>
      </c>
      <c r="E161" s="35">
        <v>144</v>
      </c>
      <c r="F161" s="28"/>
      <c r="G161" s="35"/>
      <c r="H161" s="36"/>
      <c r="I161" s="35"/>
      <c r="J161" s="91"/>
      <c r="K161" s="975"/>
    </row>
    <row r="162" spans="1:11" x14ac:dyDescent="0.25">
      <c r="A162" s="95"/>
      <c r="B162" s="33" t="s">
        <v>73</v>
      </c>
      <c r="C162" s="34"/>
      <c r="D162" s="36">
        <v>7</v>
      </c>
      <c r="E162" s="35">
        <v>7</v>
      </c>
      <c r="F162" s="36"/>
      <c r="G162" s="35"/>
      <c r="H162" s="36"/>
      <c r="I162" s="35"/>
      <c r="J162" s="91"/>
      <c r="K162" s="975"/>
    </row>
    <row r="163" spans="1:11" s="1073" customFormat="1" ht="31.5" x14ac:dyDescent="0.25">
      <c r="A163" s="484" t="s">
        <v>374</v>
      </c>
      <c r="B163" s="401"/>
      <c r="C163" s="404" t="s">
        <v>110</v>
      </c>
      <c r="D163" s="405"/>
      <c r="E163" s="406"/>
      <c r="F163" s="405">
        <v>7.4892500000000002</v>
      </c>
      <c r="G163" s="406">
        <v>8.9150000000000009</v>
      </c>
      <c r="H163" s="405">
        <v>6.4489999999999998</v>
      </c>
      <c r="I163" s="406">
        <v>136.30000000000001</v>
      </c>
      <c r="J163" s="405">
        <v>0.59</v>
      </c>
      <c r="K163" s="975" t="s">
        <v>375</v>
      </c>
    </row>
    <row r="164" spans="1:11" s="1073" customFormat="1" x14ac:dyDescent="0.25">
      <c r="A164" s="484"/>
      <c r="B164" s="401" t="s">
        <v>289</v>
      </c>
      <c r="C164" s="404"/>
      <c r="D164" s="405">
        <v>57</v>
      </c>
      <c r="E164" s="406">
        <v>37</v>
      </c>
      <c r="F164" s="405"/>
      <c r="G164" s="406"/>
      <c r="H164" s="405"/>
      <c r="I164" s="406"/>
      <c r="J164" s="405"/>
      <c r="K164" s="975"/>
    </row>
    <row r="165" spans="1:11" s="1073" customFormat="1" x14ac:dyDescent="0.25">
      <c r="A165" s="484"/>
      <c r="B165" s="401" t="s">
        <v>292</v>
      </c>
      <c r="C165" s="404"/>
      <c r="D165" s="405"/>
      <c r="E165" s="406">
        <v>37</v>
      </c>
      <c r="F165" s="405"/>
      <c r="G165" s="406"/>
      <c r="H165" s="405"/>
      <c r="I165" s="406"/>
      <c r="J165" s="405"/>
      <c r="K165" s="975"/>
    </row>
    <row r="166" spans="1:11" s="1073" customFormat="1" x14ac:dyDescent="0.25">
      <c r="A166" s="484"/>
      <c r="B166" s="401" t="s">
        <v>212</v>
      </c>
      <c r="C166" s="404"/>
      <c r="D166" s="405">
        <v>9</v>
      </c>
      <c r="E166" s="406">
        <v>9</v>
      </c>
      <c r="F166" s="405"/>
      <c r="G166" s="406"/>
      <c r="H166" s="405"/>
      <c r="I166" s="406"/>
      <c r="J166" s="405"/>
      <c r="K166" s="975"/>
    </row>
    <row r="167" spans="1:11" s="1073" customFormat="1" x14ac:dyDescent="0.25">
      <c r="A167" s="484"/>
      <c r="B167" s="401" t="s">
        <v>28</v>
      </c>
      <c r="C167" s="404"/>
      <c r="D167" s="405">
        <v>12</v>
      </c>
      <c r="E167" s="406">
        <v>12</v>
      </c>
      <c r="F167" s="405"/>
      <c r="G167" s="406"/>
      <c r="H167" s="405"/>
      <c r="I167" s="406"/>
      <c r="J167" s="405"/>
      <c r="K167" s="975"/>
    </row>
    <row r="168" spans="1:11" s="1073" customFormat="1" x14ac:dyDescent="0.25">
      <c r="A168" s="484"/>
      <c r="B168" s="401" t="s">
        <v>238</v>
      </c>
      <c r="C168" s="404"/>
      <c r="D168" s="405">
        <v>0.35</v>
      </c>
      <c r="E168" s="406">
        <v>0.35</v>
      </c>
      <c r="F168" s="405"/>
      <c r="G168" s="406"/>
      <c r="H168" s="405"/>
      <c r="I168" s="406"/>
      <c r="J168" s="405"/>
      <c r="K168" s="975"/>
    </row>
    <row r="169" spans="1:11" s="1073" customFormat="1" x14ac:dyDescent="0.25">
      <c r="A169" s="484"/>
      <c r="B169" s="401" t="s">
        <v>46</v>
      </c>
      <c r="C169" s="404"/>
      <c r="D169" s="405"/>
      <c r="E169" s="406">
        <v>57</v>
      </c>
      <c r="F169" s="405"/>
      <c r="G169" s="406"/>
      <c r="H169" s="405"/>
      <c r="I169" s="406"/>
      <c r="J169" s="405"/>
      <c r="K169" s="975"/>
    </row>
    <row r="170" spans="1:11" s="1073" customFormat="1" x14ac:dyDescent="0.25">
      <c r="A170" s="484"/>
      <c r="B170" s="401" t="s">
        <v>49</v>
      </c>
      <c r="C170" s="404"/>
      <c r="D170" s="405">
        <v>0.7</v>
      </c>
      <c r="E170" s="406">
        <v>0.7</v>
      </c>
      <c r="F170" s="405"/>
      <c r="G170" s="406"/>
      <c r="H170" s="405"/>
      <c r="I170" s="406"/>
      <c r="J170" s="405"/>
      <c r="K170" s="975"/>
    </row>
    <row r="171" spans="1:11" s="1073" customFormat="1" x14ac:dyDescent="0.25">
      <c r="A171" s="484"/>
      <c r="B171" s="401" t="s">
        <v>111</v>
      </c>
      <c r="C171" s="404"/>
      <c r="D171" s="405"/>
      <c r="E171" s="406">
        <v>25</v>
      </c>
      <c r="F171" s="405"/>
      <c r="G171" s="406"/>
      <c r="H171" s="405"/>
      <c r="I171" s="406"/>
      <c r="J171" s="405"/>
      <c r="K171" s="975"/>
    </row>
    <row r="172" spans="1:11" s="1073" customFormat="1" x14ac:dyDescent="0.25">
      <c r="A172" s="484"/>
      <c r="B172" s="401" t="s">
        <v>27</v>
      </c>
      <c r="C172" s="404"/>
      <c r="D172" s="405">
        <v>12.5</v>
      </c>
      <c r="E172" s="406">
        <v>12.5</v>
      </c>
      <c r="F172" s="405"/>
      <c r="G172" s="406"/>
      <c r="H172" s="405"/>
      <c r="I172" s="406"/>
      <c r="J172" s="405"/>
      <c r="K172" s="975"/>
    </row>
    <row r="173" spans="1:11" s="1073" customFormat="1" x14ac:dyDescent="0.25">
      <c r="A173" s="484"/>
      <c r="B173" s="401" t="s">
        <v>31</v>
      </c>
      <c r="C173" s="404"/>
      <c r="D173" s="405">
        <v>1.3</v>
      </c>
      <c r="E173" s="406">
        <v>1.3</v>
      </c>
      <c r="F173" s="405"/>
      <c r="G173" s="406"/>
      <c r="H173" s="405"/>
      <c r="I173" s="406"/>
      <c r="J173" s="405"/>
      <c r="K173" s="975"/>
    </row>
    <row r="174" spans="1:11" s="1073" customFormat="1" x14ac:dyDescent="0.25">
      <c r="A174" s="484"/>
      <c r="B174" s="401" t="s">
        <v>54</v>
      </c>
      <c r="C174" s="404"/>
      <c r="D174" s="474">
        <v>1.3</v>
      </c>
      <c r="E174" s="475">
        <v>1.3</v>
      </c>
      <c r="F174" s="405"/>
      <c r="G174" s="406"/>
      <c r="H174" s="405"/>
      <c r="I174" s="406"/>
      <c r="J174" s="405"/>
      <c r="K174" s="975"/>
    </row>
    <row r="175" spans="1:11" s="1073" customFormat="1" x14ac:dyDescent="0.25">
      <c r="A175" s="484"/>
      <c r="B175" s="401" t="s">
        <v>28</v>
      </c>
      <c r="C175" s="476"/>
      <c r="D175" s="405">
        <v>12.5</v>
      </c>
      <c r="E175" s="475">
        <v>12.5</v>
      </c>
      <c r="F175" s="405"/>
      <c r="G175" s="406"/>
      <c r="H175" s="405"/>
      <c r="I175" s="406"/>
      <c r="J175" s="405"/>
      <c r="K175" s="975"/>
    </row>
    <row r="176" spans="1:11" s="1073" customFormat="1" x14ac:dyDescent="0.25">
      <c r="A176" s="484"/>
      <c r="B176" s="401" t="s">
        <v>29</v>
      </c>
      <c r="C176" s="476"/>
      <c r="D176" s="405">
        <v>0.3</v>
      </c>
      <c r="E176" s="475">
        <v>0.3</v>
      </c>
      <c r="F176" s="405"/>
      <c r="G176" s="406"/>
      <c r="H176" s="405"/>
      <c r="I176" s="406"/>
      <c r="J176" s="405"/>
      <c r="K176" s="975"/>
    </row>
    <row r="177" spans="1:11" s="1073" customFormat="1" x14ac:dyDescent="0.25">
      <c r="A177" s="484"/>
      <c r="B177" s="401" t="s">
        <v>238</v>
      </c>
      <c r="C177" s="476"/>
      <c r="D177" s="474">
        <v>0.3</v>
      </c>
      <c r="E177" s="475">
        <v>0.3</v>
      </c>
      <c r="F177" s="405"/>
      <c r="G177" s="406"/>
      <c r="H177" s="405"/>
      <c r="I177" s="406"/>
      <c r="J177" s="405"/>
      <c r="K177" s="975"/>
    </row>
    <row r="178" spans="1:11" s="1073" customFormat="1" ht="31.5" x14ac:dyDescent="0.25">
      <c r="A178" s="484" t="s">
        <v>209</v>
      </c>
      <c r="B178" s="401"/>
      <c r="C178" s="476" t="s">
        <v>182</v>
      </c>
      <c r="D178" s="474"/>
      <c r="E178" s="406"/>
      <c r="F178" s="405">
        <v>4.9130577764824324</v>
      </c>
      <c r="G178" s="406">
        <v>3.1322779184992848</v>
      </c>
      <c r="H178" s="405">
        <v>27.596819882359178</v>
      </c>
      <c r="I178" s="406">
        <v>158.16463462455621</v>
      </c>
      <c r="J178" s="405">
        <v>0</v>
      </c>
      <c r="K178" s="975" t="s">
        <v>193</v>
      </c>
    </row>
    <row r="179" spans="1:11" s="1073" customFormat="1" x14ac:dyDescent="0.25">
      <c r="A179" s="484"/>
      <c r="B179" s="401" t="s">
        <v>146</v>
      </c>
      <c r="C179" s="476"/>
      <c r="D179" s="474">
        <v>45.5</v>
      </c>
      <c r="E179" s="406">
        <v>45.5</v>
      </c>
      <c r="F179" s="405"/>
      <c r="G179" s="406"/>
      <c r="H179" s="405"/>
      <c r="I179" s="406"/>
      <c r="J179" s="405"/>
      <c r="K179" s="975"/>
    </row>
    <row r="180" spans="1:11" s="1073" customFormat="1" x14ac:dyDescent="0.25">
      <c r="A180" s="484"/>
      <c r="B180" s="401" t="s">
        <v>67</v>
      </c>
      <c r="C180" s="476"/>
      <c r="D180" s="474">
        <v>275</v>
      </c>
      <c r="E180" s="475">
        <v>275</v>
      </c>
      <c r="F180" s="405"/>
      <c r="G180" s="406"/>
      <c r="H180" s="405"/>
      <c r="I180" s="406"/>
      <c r="J180" s="405"/>
      <c r="K180" s="975"/>
    </row>
    <row r="181" spans="1:11" s="1073" customFormat="1" x14ac:dyDescent="0.25">
      <c r="A181" s="484"/>
      <c r="B181" s="401" t="s">
        <v>238</v>
      </c>
      <c r="C181" s="476"/>
      <c r="D181" s="474">
        <v>0.5</v>
      </c>
      <c r="E181" s="475">
        <v>0.5</v>
      </c>
      <c r="F181" s="405"/>
      <c r="G181" s="406"/>
      <c r="H181" s="405"/>
      <c r="I181" s="406"/>
      <c r="J181" s="405"/>
      <c r="K181" s="975"/>
    </row>
    <row r="182" spans="1:11" s="1073" customFormat="1" x14ac:dyDescent="0.25">
      <c r="A182" s="484"/>
      <c r="B182" s="402" t="s">
        <v>31</v>
      </c>
      <c r="C182" s="476"/>
      <c r="D182" s="477">
        <v>3</v>
      </c>
      <c r="E182" s="475">
        <v>3</v>
      </c>
      <c r="F182" s="410"/>
      <c r="G182" s="406"/>
      <c r="H182" s="406"/>
      <c r="I182" s="406"/>
      <c r="J182" s="405"/>
      <c r="K182" s="975"/>
    </row>
    <row r="183" spans="1:11" x14ac:dyDescent="0.25">
      <c r="A183" s="33" t="s">
        <v>391</v>
      </c>
      <c r="B183" s="33"/>
      <c r="C183" s="34">
        <v>180</v>
      </c>
      <c r="D183" s="36"/>
      <c r="E183" s="35"/>
      <c r="F183" s="36">
        <v>0.54</v>
      </c>
      <c r="G183" s="35">
        <v>9.0000000000000011E-2</v>
      </c>
      <c r="H183" s="36">
        <v>28.177999999999997</v>
      </c>
      <c r="I183" s="35">
        <v>115.24</v>
      </c>
      <c r="J183" s="36">
        <v>0.99</v>
      </c>
      <c r="K183" s="975" t="s">
        <v>392</v>
      </c>
    </row>
    <row r="184" spans="1:11" x14ac:dyDescent="0.25">
      <c r="A184" s="33"/>
      <c r="B184" s="33" t="s">
        <v>393</v>
      </c>
      <c r="C184" s="34"/>
      <c r="D184" s="36">
        <v>21</v>
      </c>
      <c r="E184" s="35">
        <v>21</v>
      </c>
      <c r="F184" s="36"/>
      <c r="G184" s="35"/>
      <c r="H184" s="36"/>
      <c r="I184" s="35"/>
      <c r="J184" s="91"/>
      <c r="K184" s="975"/>
    </row>
    <row r="185" spans="1:11" x14ac:dyDescent="0.25">
      <c r="A185" s="33"/>
      <c r="B185" s="33" t="s">
        <v>29</v>
      </c>
      <c r="C185" s="34"/>
      <c r="D185" s="36">
        <v>6</v>
      </c>
      <c r="E185" s="35">
        <v>6</v>
      </c>
      <c r="F185" s="36"/>
      <c r="G185" s="35"/>
      <c r="H185" s="36"/>
      <c r="I185" s="35"/>
      <c r="J185" s="91"/>
      <c r="K185" s="975"/>
    </row>
    <row r="186" spans="1:11" x14ac:dyDescent="0.25">
      <c r="A186" s="33"/>
      <c r="B186" s="33" t="s">
        <v>67</v>
      </c>
      <c r="C186" s="34"/>
      <c r="D186" s="36">
        <v>180</v>
      </c>
      <c r="E186" s="35">
        <v>180</v>
      </c>
      <c r="F186" s="36"/>
      <c r="G186" s="35"/>
      <c r="H186" s="36"/>
      <c r="I186" s="35"/>
      <c r="J186" s="91"/>
      <c r="K186" s="975"/>
    </row>
    <row r="187" spans="1:11" s="338" customFormat="1" ht="41.25" customHeight="1" thickBot="1" x14ac:dyDescent="0.3">
      <c r="A187" s="484" t="s">
        <v>212</v>
      </c>
      <c r="B187" s="188"/>
      <c r="C187" s="214">
        <v>25</v>
      </c>
      <c r="D187" s="207">
        <v>25</v>
      </c>
      <c r="E187" s="239">
        <v>25</v>
      </c>
      <c r="F187" s="210">
        <v>1.9</v>
      </c>
      <c r="G187" s="239">
        <v>0.2</v>
      </c>
      <c r="H187" s="210">
        <v>12.3</v>
      </c>
      <c r="I187" s="239">
        <v>58.75</v>
      </c>
      <c r="J187" s="210">
        <v>0</v>
      </c>
      <c r="K187" s="978" t="s">
        <v>220</v>
      </c>
    </row>
    <row r="188" spans="1:11" ht="32.25" thickBot="1" x14ac:dyDescent="0.3">
      <c r="A188" s="1102" t="s">
        <v>277</v>
      </c>
      <c r="B188" s="22"/>
      <c r="C188" s="23">
        <v>45</v>
      </c>
      <c r="D188" s="57">
        <v>45</v>
      </c>
      <c r="E188" s="58">
        <v>45</v>
      </c>
      <c r="F188" s="59">
        <v>2.97</v>
      </c>
      <c r="G188" s="57">
        <v>0.54</v>
      </c>
      <c r="H188" s="59">
        <v>17.820000000000004</v>
      </c>
      <c r="I188" s="57">
        <v>89.100000000000009</v>
      </c>
      <c r="J188" s="60"/>
      <c r="K188" s="978" t="s">
        <v>219</v>
      </c>
    </row>
    <row r="189" spans="1:11" s="1104" customFormat="1" ht="16.5" thickBot="1" x14ac:dyDescent="0.3">
      <c r="A189" s="1103" t="s">
        <v>39</v>
      </c>
      <c r="B189" s="137"/>
      <c r="C189" s="153">
        <v>705</v>
      </c>
      <c r="D189" s="435"/>
      <c r="E189" s="115"/>
      <c r="F189" s="435">
        <f>F146+F152+F163+F178+F183+F187+F188</f>
        <v>20.046024336991984</v>
      </c>
      <c r="G189" s="435">
        <f t="shared" ref="G189:J189" si="1">G146+G152+G163+G178+G183+G187+G188</f>
        <v>22.348541906740344</v>
      </c>
      <c r="H189" s="435">
        <f t="shared" si="1"/>
        <v>105.83378053890009</v>
      </c>
      <c r="I189" s="435">
        <f t="shared" si="1"/>
        <v>712.03292467845142</v>
      </c>
      <c r="J189" s="435">
        <f t="shared" si="1"/>
        <v>12.860000000000001</v>
      </c>
      <c r="K189" s="988"/>
    </row>
    <row r="190" spans="1:11" x14ac:dyDescent="0.25">
      <c r="A190" s="95"/>
      <c r="B190" s="63" t="s">
        <v>450</v>
      </c>
      <c r="C190" s="67"/>
      <c r="D190" s="66"/>
      <c r="E190" s="67"/>
      <c r="F190" s="93"/>
      <c r="G190" s="68"/>
      <c r="H190" s="69"/>
      <c r="I190" s="68"/>
      <c r="J190" s="69"/>
      <c r="K190" s="975"/>
    </row>
    <row r="191" spans="1:11" ht="31.5" x14ac:dyDescent="0.25">
      <c r="A191" s="95" t="s">
        <v>177</v>
      </c>
      <c r="B191" s="72"/>
      <c r="C191" s="67">
        <v>180</v>
      </c>
      <c r="D191" s="92"/>
      <c r="E191" s="92"/>
      <c r="F191" s="69">
        <v>5.2199999999999989</v>
      </c>
      <c r="G191" s="93">
        <v>4.4999999999999991</v>
      </c>
      <c r="H191" s="69">
        <v>7.5599999999999987</v>
      </c>
      <c r="I191" s="69">
        <v>91.799999999999983</v>
      </c>
      <c r="J191" s="94">
        <v>0.54</v>
      </c>
      <c r="K191" s="975" t="s">
        <v>149</v>
      </c>
    </row>
    <row r="192" spans="1:11" ht="31.5" x14ac:dyDescent="0.25">
      <c r="A192" s="95" t="s">
        <v>440</v>
      </c>
      <c r="B192" s="95" t="s">
        <v>184</v>
      </c>
      <c r="C192" s="67"/>
      <c r="D192" s="92">
        <v>185</v>
      </c>
      <c r="E192" s="92">
        <v>180</v>
      </c>
      <c r="F192" s="69"/>
      <c r="G192" s="93"/>
      <c r="H192" s="69"/>
      <c r="I192" s="69"/>
      <c r="J192" s="94"/>
      <c r="K192" s="975"/>
    </row>
    <row r="193" spans="1:11" s="1073" customFormat="1" ht="25.5" customHeight="1" x14ac:dyDescent="0.25">
      <c r="A193" s="484" t="s">
        <v>248</v>
      </c>
      <c r="B193" s="401"/>
      <c r="C193" s="404">
        <v>75</v>
      </c>
      <c r="D193" s="405"/>
      <c r="E193" s="406"/>
      <c r="F193" s="410">
        <v>5.085</v>
      </c>
      <c r="G193" s="405">
        <v>10.47</v>
      </c>
      <c r="H193" s="406">
        <v>31.605</v>
      </c>
      <c r="I193" s="405">
        <v>240.75</v>
      </c>
      <c r="J193" s="406"/>
      <c r="K193" s="975" t="s">
        <v>252</v>
      </c>
    </row>
    <row r="194" spans="1:11" s="1073" customFormat="1" x14ac:dyDescent="0.25">
      <c r="A194" s="484"/>
      <c r="B194" s="401" t="s">
        <v>54</v>
      </c>
      <c r="C194" s="404"/>
      <c r="D194" s="405">
        <v>45.5</v>
      </c>
      <c r="E194" s="406">
        <v>45</v>
      </c>
      <c r="F194" s="410"/>
      <c r="G194" s="405"/>
      <c r="H194" s="406"/>
      <c r="I194" s="405"/>
      <c r="J194" s="406"/>
      <c r="K194" s="975"/>
    </row>
    <row r="195" spans="1:11" s="1073" customFormat="1" x14ac:dyDescent="0.25">
      <c r="A195" s="484"/>
      <c r="B195" s="401" t="s">
        <v>156</v>
      </c>
      <c r="C195" s="404"/>
      <c r="D195" s="405">
        <v>1.5</v>
      </c>
      <c r="E195" s="406">
        <v>1.5</v>
      </c>
      <c r="F195" s="410"/>
      <c r="G195" s="405"/>
      <c r="H195" s="406"/>
      <c r="I195" s="405"/>
      <c r="J195" s="406"/>
      <c r="K195" s="975"/>
    </row>
    <row r="196" spans="1:11" s="1073" customFormat="1" x14ac:dyDescent="0.25">
      <c r="A196" s="484"/>
      <c r="B196" s="401" t="s">
        <v>29</v>
      </c>
      <c r="C196" s="404"/>
      <c r="D196" s="405">
        <v>9</v>
      </c>
      <c r="E196" s="406">
        <v>9</v>
      </c>
      <c r="F196" s="410"/>
      <c r="G196" s="405"/>
      <c r="H196" s="406"/>
      <c r="I196" s="405"/>
      <c r="J196" s="406"/>
      <c r="K196" s="975"/>
    </row>
    <row r="197" spans="1:11" s="1073" customFormat="1" x14ac:dyDescent="0.25">
      <c r="A197" s="484"/>
      <c r="B197" s="401" t="s">
        <v>31</v>
      </c>
      <c r="C197" s="404"/>
      <c r="D197" s="405">
        <v>9.75</v>
      </c>
      <c r="E197" s="406">
        <v>9.75</v>
      </c>
      <c r="F197" s="410"/>
      <c r="G197" s="405"/>
      <c r="H197" s="406"/>
      <c r="I197" s="405"/>
      <c r="J197" s="406"/>
      <c r="K197" s="975"/>
    </row>
    <row r="198" spans="1:11" s="1073" customFormat="1" x14ac:dyDescent="0.25">
      <c r="A198" s="484"/>
      <c r="B198" s="401" t="s">
        <v>238</v>
      </c>
      <c r="C198" s="404"/>
      <c r="D198" s="405">
        <v>0.45</v>
      </c>
      <c r="E198" s="406">
        <v>0.45</v>
      </c>
      <c r="F198" s="410"/>
      <c r="G198" s="405"/>
      <c r="H198" s="406"/>
      <c r="I198" s="405"/>
      <c r="J198" s="406"/>
      <c r="K198" s="975"/>
    </row>
    <row r="199" spans="1:11" s="1073" customFormat="1" x14ac:dyDescent="0.25">
      <c r="A199" s="484"/>
      <c r="B199" s="401" t="s">
        <v>103</v>
      </c>
      <c r="C199" s="404"/>
      <c r="D199" s="405">
        <v>0.3</v>
      </c>
      <c r="E199" s="406">
        <v>0.3</v>
      </c>
      <c r="F199" s="410"/>
      <c r="G199" s="405"/>
      <c r="H199" s="406"/>
      <c r="I199" s="405"/>
      <c r="J199" s="406"/>
      <c r="K199" s="975"/>
    </row>
    <row r="200" spans="1:11" s="1073" customFormat="1" x14ac:dyDescent="0.25">
      <c r="A200" s="484"/>
      <c r="B200" s="401" t="s">
        <v>143</v>
      </c>
      <c r="C200" s="404"/>
      <c r="D200" s="405">
        <v>23</v>
      </c>
      <c r="E200" s="406">
        <v>23</v>
      </c>
      <c r="F200" s="410"/>
      <c r="G200" s="405"/>
      <c r="H200" s="406"/>
      <c r="I200" s="405"/>
      <c r="J200" s="406"/>
      <c r="K200" s="975"/>
    </row>
    <row r="201" spans="1:11" s="1073" customFormat="1" x14ac:dyDescent="0.25">
      <c r="A201" s="484"/>
      <c r="B201" s="401" t="s">
        <v>52</v>
      </c>
      <c r="C201" s="404"/>
      <c r="D201" s="405"/>
      <c r="E201" s="406">
        <v>85.5</v>
      </c>
      <c r="F201" s="410"/>
      <c r="G201" s="405"/>
      <c r="H201" s="406"/>
      <c r="I201" s="405"/>
      <c r="J201" s="406"/>
      <c r="K201" s="975"/>
    </row>
    <row r="202" spans="1:11" s="1073" customFormat="1" x14ac:dyDescent="0.25">
      <c r="A202" s="484"/>
      <c r="B202" s="401" t="s">
        <v>250</v>
      </c>
      <c r="C202" s="404"/>
      <c r="D202" s="405"/>
      <c r="E202" s="406"/>
      <c r="F202" s="410"/>
      <c r="G202" s="405"/>
      <c r="H202" s="406"/>
      <c r="I202" s="405"/>
      <c r="J202" s="406"/>
      <c r="K202" s="975"/>
    </row>
    <row r="203" spans="1:11" s="1073" customFormat="1" x14ac:dyDescent="0.25">
      <c r="A203" s="484"/>
      <c r="B203" s="401" t="s">
        <v>102</v>
      </c>
      <c r="C203" s="404"/>
      <c r="D203" s="405">
        <v>1.8</v>
      </c>
      <c r="E203" s="406">
        <v>1.8</v>
      </c>
      <c r="F203" s="410"/>
      <c r="G203" s="405"/>
      <c r="H203" s="406"/>
      <c r="I203" s="405"/>
      <c r="J203" s="406"/>
      <c r="K203" s="975"/>
    </row>
    <row r="204" spans="1:11" s="1073" customFormat="1" x14ac:dyDescent="0.25">
      <c r="A204" s="484"/>
      <c r="B204" s="401" t="s">
        <v>58</v>
      </c>
      <c r="C204" s="404"/>
      <c r="D204" s="405">
        <v>1.5</v>
      </c>
      <c r="E204" s="406">
        <v>1.5</v>
      </c>
      <c r="F204" s="410"/>
      <c r="G204" s="405"/>
      <c r="H204" s="406"/>
      <c r="I204" s="405"/>
      <c r="J204" s="406"/>
      <c r="K204" s="975"/>
    </row>
    <row r="205" spans="1:11" s="1073" customFormat="1" x14ac:dyDescent="0.25">
      <c r="A205" s="484"/>
      <c r="B205" s="401" t="s">
        <v>251</v>
      </c>
      <c r="C205" s="404"/>
      <c r="D205" s="405"/>
      <c r="E205" s="406">
        <v>3</v>
      </c>
      <c r="F205" s="410"/>
      <c r="G205" s="405"/>
      <c r="H205" s="406"/>
      <c r="I205" s="405"/>
      <c r="J205" s="406"/>
      <c r="K205" s="975"/>
    </row>
    <row r="206" spans="1:11" s="1073" customFormat="1" ht="30.75" thickBot="1" x14ac:dyDescent="0.3">
      <c r="A206" s="484"/>
      <c r="B206" s="401" t="s">
        <v>249</v>
      </c>
      <c r="C206" s="404"/>
      <c r="D206" s="405">
        <v>1</v>
      </c>
      <c r="E206" s="406">
        <v>1</v>
      </c>
      <c r="F206" s="410"/>
      <c r="G206" s="405"/>
      <c r="H206" s="406"/>
      <c r="I206" s="405"/>
      <c r="J206" s="478"/>
      <c r="K206" s="975"/>
    </row>
    <row r="207" spans="1:11" ht="16.5" thickBot="1" x14ac:dyDescent="0.3">
      <c r="A207" s="456" t="s">
        <v>39</v>
      </c>
      <c r="B207" s="433"/>
      <c r="C207" s="437">
        <v>255</v>
      </c>
      <c r="D207" s="438"/>
      <c r="E207" s="439"/>
      <c r="F207" s="440">
        <f>F191+F193</f>
        <v>10.305</v>
      </c>
      <c r="G207" s="440">
        <f t="shared" ref="G207:J207" si="2">G191+G193</f>
        <v>14.969999999999999</v>
      </c>
      <c r="H207" s="440">
        <f t="shared" si="2"/>
        <v>39.164999999999999</v>
      </c>
      <c r="I207" s="440">
        <f t="shared" si="2"/>
        <v>332.54999999999995</v>
      </c>
      <c r="J207" s="440">
        <f t="shared" si="2"/>
        <v>0.54</v>
      </c>
      <c r="K207" s="976"/>
    </row>
    <row r="208" spans="1:11" x14ac:dyDescent="0.25">
      <c r="A208" s="95"/>
      <c r="B208" s="63" t="s">
        <v>451</v>
      </c>
      <c r="C208" s="67"/>
      <c r="D208" s="66"/>
      <c r="E208" s="92"/>
      <c r="F208" s="441"/>
      <c r="G208" s="68"/>
      <c r="H208" s="69"/>
      <c r="I208" s="68"/>
      <c r="J208" s="94"/>
      <c r="K208" s="975"/>
    </row>
    <row r="209" spans="1:11" ht="31.5" x14ac:dyDescent="0.25">
      <c r="A209" s="95" t="s">
        <v>464</v>
      </c>
      <c r="B209" s="33"/>
      <c r="C209" s="34" t="s">
        <v>290</v>
      </c>
      <c r="D209" s="36"/>
      <c r="E209" s="35"/>
      <c r="F209" s="36">
        <v>9.3576923076923073</v>
      </c>
      <c r="G209" s="35">
        <v>10.093645484949835</v>
      </c>
      <c r="H209" s="36">
        <v>25.308361204013391</v>
      </c>
      <c r="I209" s="35">
        <v>273.51170568561878</v>
      </c>
      <c r="J209" s="36">
        <v>0.7</v>
      </c>
      <c r="K209" s="975" t="s">
        <v>258</v>
      </c>
    </row>
    <row r="210" spans="1:11" x14ac:dyDescent="0.25">
      <c r="A210" s="95"/>
      <c r="B210" s="33" t="s">
        <v>77</v>
      </c>
      <c r="C210" s="34"/>
      <c r="D210" s="36">
        <v>121.55</v>
      </c>
      <c r="E210" s="35">
        <v>119.2</v>
      </c>
      <c r="F210" s="36"/>
      <c r="G210" s="35"/>
      <c r="H210" s="36"/>
      <c r="I210" s="35"/>
      <c r="J210" s="36"/>
      <c r="K210" s="975"/>
    </row>
    <row r="211" spans="1:11" x14ac:dyDescent="0.25">
      <c r="A211" s="95"/>
      <c r="B211" s="33" t="s">
        <v>108</v>
      </c>
      <c r="C211" s="34"/>
      <c r="D211" s="36">
        <v>7.8</v>
      </c>
      <c r="E211" s="35">
        <v>7.8</v>
      </c>
      <c r="F211" s="36"/>
      <c r="G211" s="35"/>
      <c r="H211" s="36"/>
      <c r="I211" s="35"/>
      <c r="J211" s="36"/>
      <c r="K211" s="975"/>
    </row>
    <row r="212" spans="1:11" x14ac:dyDescent="0.25">
      <c r="A212" s="95"/>
      <c r="B212" s="33" t="s">
        <v>44</v>
      </c>
      <c r="C212" s="34"/>
      <c r="D212" s="36">
        <v>6.5</v>
      </c>
      <c r="E212" s="35">
        <v>5.42</v>
      </c>
      <c r="F212" s="36"/>
      <c r="G212" s="35"/>
      <c r="H212" s="36"/>
      <c r="I212" s="35"/>
      <c r="J212" s="36"/>
      <c r="K212" s="975"/>
    </row>
    <row r="213" spans="1:11" x14ac:dyDescent="0.25">
      <c r="A213" s="95"/>
      <c r="B213" s="33" t="s">
        <v>29</v>
      </c>
      <c r="C213" s="34"/>
      <c r="D213" s="36">
        <v>10.4</v>
      </c>
      <c r="E213" s="35">
        <v>10.4</v>
      </c>
      <c r="F213" s="36"/>
      <c r="G213" s="35"/>
      <c r="H213" s="36"/>
      <c r="I213" s="35"/>
      <c r="J213" s="91"/>
      <c r="K213" s="975"/>
    </row>
    <row r="214" spans="1:11" x14ac:dyDescent="0.25">
      <c r="A214" s="95"/>
      <c r="B214" s="33" t="s">
        <v>73</v>
      </c>
      <c r="C214" s="34"/>
      <c r="D214" s="36">
        <v>5.2</v>
      </c>
      <c r="E214" s="35">
        <v>5.2</v>
      </c>
      <c r="F214" s="36"/>
      <c r="G214" s="35"/>
      <c r="H214" s="36"/>
      <c r="I214" s="35"/>
      <c r="J214" s="91"/>
      <c r="K214" s="975"/>
    </row>
    <row r="215" spans="1:11" x14ac:dyDescent="0.25">
      <c r="A215" s="95"/>
      <c r="B215" s="33" t="s">
        <v>31</v>
      </c>
      <c r="C215" s="34"/>
      <c r="D215" s="36">
        <v>5.2</v>
      </c>
      <c r="E215" s="35">
        <v>5.2</v>
      </c>
      <c r="F215" s="36"/>
      <c r="G215" s="35"/>
      <c r="H215" s="36"/>
      <c r="I215" s="35"/>
      <c r="J215" s="91"/>
      <c r="K215" s="975"/>
    </row>
    <row r="216" spans="1:11" ht="20.25" customHeight="1" x14ac:dyDescent="0.25">
      <c r="A216" s="95"/>
      <c r="B216" s="33" t="s">
        <v>51</v>
      </c>
      <c r="C216" s="34"/>
      <c r="D216" s="36">
        <v>5.2</v>
      </c>
      <c r="E216" s="35">
        <v>5.2</v>
      </c>
      <c r="F216" s="36"/>
      <c r="G216" s="35"/>
      <c r="H216" s="36"/>
      <c r="I216" s="35"/>
      <c r="J216" s="91"/>
      <c r="K216" s="975"/>
    </row>
    <row r="217" spans="1:11" x14ac:dyDescent="0.25">
      <c r="A217" s="95"/>
      <c r="B217" s="37" t="s">
        <v>238</v>
      </c>
      <c r="C217" s="34"/>
      <c r="D217" s="36">
        <v>0.65</v>
      </c>
      <c r="E217" s="35">
        <v>0.65</v>
      </c>
      <c r="F217" s="36"/>
      <c r="G217" s="35"/>
      <c r="H217" s="36"/>
      <c r="I217" s="35"/>
      <c r="J217" s="91"/>
      <c r="K217" s="975"/>
    </row>
    <row r="218" spans="1:11" x14ac:dyDescent="0.25">
      <c r="A218" s="33"/>
      <c r="B218" s="33" t="s">
        <v>465</v>
      </c>
      <c r="C218" s="34"/>
      <c r="D218" s="36"/>
      <c r="E218" s="35">
        <v>20</v>
      </c>
      <c r="F218" s="36"/>
      <c r="G218" s="35"/>
      <c r="H218" s="36"/>
      <c r="I218" s="35"/>
      <c r="J218" s="91"/>
      <c r="K218" s="975"/>
    </row>
    <row r="219" spans="1:11" x14ac:dyDescent="0.25">
      <c r="A219" s="33"/>
      <c r="B219" s="33" t="s">
        <v>466</v>
      </c>
      <c r="C219" s="34"/>
      <c r="D219" s="36">
        <v>5</v>
      </c>
      <c r="E219" s="35">
        <v>5</v>
      </c>
      <c r="F219" s="36"/>
      <c r="G219" s="35"/>
      <c r="H219" s="36"/>
      <c r="I219" s="35"/>
      <c r="J219" s="91"/>
      <c r="K219" s="975"/>
    </row>
    <row r="220" spans="1:11" x14ac:dyDescent="0.25">
      <c r="A220" s="33"/>
      <c r="B220" s="33" t="s">
        <v>62</v>
      </c>
      <c r="C220" s="34"/>
      <c r="D220" s="36">
        <v>1</v>
      </c>
      <c r="E220" s="35">
        <v>1</v>
      </c>
      <c r="F220" s="36"/>
      <c r="G220" s="35"/>
      <c r="H220" s="36"/>
      <c r="I220" s="35"/>
      <c r="J220" s="91"/>
      <c r="K220" s="975"/>
    </row>
    <row r="221" spans="1:11" x14ac:dyDescent="0.25">
      <c r="A221" s="33"/>
      <c r="B221" s="33" t="s">
        <v>467</v>
      </c>
      <c r="C221" s="34"/>
      <c r="D221" s="36">
        <v>1</v>
      </c>
      <c r="E221" s="35">
        <v>1</v>
      </c>
      <c r="F221" s="36"/>
      <c r="G221" s="35"/>
      <c r="H221" s="36"/>
      <c r="I221" s="35"/>
      <c r="J221" s="91"/>
      <c r="K221" s="975"/>
    </row>
    <row r="222" spans="1:11" x14ac:dyDescent="0.25">
      <c r="A222" s="33"/>
      <c r="B222" s="33" t="s">
        <v>67</v>
      </c>
      <c r="C222" s="34"/>
      <c r="D222" s="36">
        <v>16</v>
      </c>
      <c r="E222" s="35">
        <v>16</v>
      </c>
      <c r="F222" s="36"/>
      <c r="G222" s="35"/>
      <c r="H222" s="36"/>
      <c r="I222" s="35"/>
      <c r="J222" s="91"/>
      <c r="K222" s="975"/>
    </row>
    <row r="223" spans="1:11" x14ac:dyDescent="0.25">
      <c r="A223" s="95" t="s">
        <v>79</v>
      </c>
      <c r="B223" s="33"/>
      <c r="C223" s="35" t="s">
        <v>367</v>
      </c>
      <c r="D223" s="36"/>
      <c r="E223" s="28"/>
      <c r="F223" s="35">
        <v>0.126</v>
      </c>
      <c r="G223" s="36">
        <v>2.4999999999999998E-2</v>
      </c>
      <c r="H223" s="35">
        <v>6.2317331334332833</v>
      </c>
      <c r="I223" s="36">
        <v>26.48191904047976</v>
      </c>
      <c r="J223" s="35">
        <v>2.83</v>
      </c>
      <c r="K223" s="975" t="s">
        <v>80</v>
      </c>
    </row>
    <row r="224" spans="1:11" x14ac:dyDescent="0.25">
      <c r="A224" s="95"/>
      <c r="B224" s="33" t="s">
        <v>276</v>
      </c>
      <c r="C224" s="34"/>
      <c r="D224" s="36">
        <v>0.45</v>
      </c>
      <c r="E224" s="28">
        <v>0.45</v>
      </c>
      <c r="F224" s="35"/>
      <c r="G224" s="36"/>
      <c r="H224" s="35"/>
      <c r="I224" s="36"/>
      <c r="J224" s="35"/>
      <c r="K224" s="975"/>
    </row>
    <row r="225" spans="1:11" x14ac:dyDescent="0.25">
      <c r="A225" s="95"/>
      <c r="B225" s="33" t="s">
        <v>29</v>
      </c>
      <c r="C225" s="34"/>
      <c r="D225" s="36">
        <v>6</v>
      </c>
      <c r="E225" s="28">
        <v>6</v>
      </c>
      <c r="F225" s="35"/>
      <c r="G225" s="36"/>
      <c r="H225" s="35"/>
      <c r="I225" s="36"/>
      <c r="J225" s="35"/>
      <c r="K225" s="975"/>
    </row>
    <row r="226" spans="1:11" x14ac:dyDescent="0.25">
      <c r="A226" s="95"/>
      <c r="B226" s="33" t="s">
        <v>81</v>
      </c>
      <c r="C226" s="34"/>
      <c r="D226" s="36">
        <v>8</v>
      </c>
      <c r="E226" s="28">
        <v>7</v>
      </c>
      <c r="F226" s="35"/>
      <c r="G226" s="36"/>
      <c r="H226" s="35"/>
      <c r="I226" s="36"/>
      <c r="J226" s="35"/>
      <c r="K226" s="975"/>
    </row>
    <row r="227" spans="1:11" ht="16.5" thickBot="1" x14ac:dyDescent="0.3">
      <c r="A227" s="95"/>
      <c r="B227" s="33" t="s">
        <v>28</v>
      </c>
      <c r="C227" s="34"/>
      <c r="D227" s="36">
        <v>180</v>
      </c>
      <c r="E227" s="28">
        <v>180</v>
      </c>
      <c r="F227" s="57"/>
      <c r="G227" s="36"/>
      <c r="H227" s="35"/>
      <c r="I227" s="36"/>
      <c r="J227" s="35"/>
      <c r="K227" s="975"/>
    </row>
    <row r="228" spans="1:11" ht="16.5" thickBot="1" x14ac:dyDescent="0.3">
      <c r="A228" s="1110" t="s">
        <v>39</v>
      </c>
      <c r="B228" s="99"/>
      <c r="C228" s="442">
        <v>343</v>
      </c>
      <c r="D228" s="443"/>
      <c r="E228" s="444"/>
      <c r="F228" s="445">
        <f>F209+F223</f>
        <v>9.4836923076923068</v>
      </c>
      <c r="G228" s="445">
        <f t="shared" ref="G228:J228" si="3">G209+G223</f>
        <v>10.118645484949836</v>
      </c>
      <c r="H228" s="445">
        <f t="shared" si="3"/>
        <v>31.540094337446675</v>
      </c>
      <c r="I228" s="445">
        <f t="shared" si="3"/>
        <v>299.99362472609852</v>
      </c>
      <c r="J228" s="445">
        <f t="shared" si="3"/>
        <v>3.5300000000000002</v>
      </c>
      <c r="K228" s="976"/>
    </row>
    <row r="229" spans="1:11" ht="16.5" thickBot="1" x14ac:dyDescent="0.3">
      <c r="A229" s="1111" t="s">
        <v>63</v>
      </c>
      <c r="B229" s="76"/>
      <c r="C229" s="115">
        <f>C140+C144+C189+C207+C228</f>
        <v>1816</v>
      </c>
      <c r="D229" s="115"/>
      <c r="E229" s="115"/>
      <c r="F229" s="115">
        <f>F140+F144+F189+F207+F228</f>
        <v>54.952371424634883</v>
      </c>
      <c r="G229" s="115">
        <f>G140+G144+G189+G207+G228</f>
        <v>67.363083468068893</v>
      </c>
      <c r="H229" s="115">
        <f>H140+H144+H189+H207+H228</f>
        <v>247.02751371894124</v>
      </c>
      <c r="I229" s="115">
        <f>I140+I144+I189+I207+I228</f>
        <v>1868.7318477588901</v>
      </c>
      <c r="J229" s="115">
        <f>J140+J144+J189+J207+J228</f>
        <v>28.47</v>
      </c>
      <c r="K229" s="976"/>
    </row>
    <row r="230" spans="1:11" x14ac:dyDescent="0.25">
      <c r="A230" s="37"/>
      <c r="B230" s="37"/>
      <c r="C230" s="83"/>
      <c r="D230" s="83"/>
      <c r="E230" s="36"/>
      <c r="F230" s="43"/>
      <c r="G230" s="43"/>
      <c r="H230" s="43"/>
      <c r="I230" s="100"/>
      <c r="J230" s="100"/>
      <c r="K230" s="987"/>
    </row>
    <row r="231" spans="1:11" ht="16.5" thickBot="1" x14ac:dyDescent="0.3">
      <c r="A231" s="426" t="s">
        <v>82</v>
      </c>
      <c r="B231" s="5"/>
      <c r="C231" s="6"/>
      <c r="D231" s="7"/>
      <c r="I231" s="85"/>
      <c r="J231" s="85"/>
      <c r="K231" s="983"/>
    </row>
    <row r="232" spans="1:11" ht="27.75" customHeight="1" x14ac:dyDescent="0.25">
      <c r="A232" s="1100" t="s">
        <v>5</v>
      </c>
      <c r="B232" s="9"/>
      <c r="C232" s="10" t="s">
        <v>6</v>
      </c>
      <c r="D232" s="11" t="s">
        <v>7</v>
      </c>
      <c r="E232" s="11" t="s">
        <v>7</v>
      </c>
      <c r="F232" s="1050" t="s">
        <v>8</v>
      </c>
      <c r="G232" s="1051"/>
      <c r="H232" s="1052"/>
      <c r="I232" s="1050" t="s">
        <v>9</v>
      </c>
      <c r="J232" s="1050" t="s">
        <v>10</v>
      </c>
      <c r="K232" s="974" t="s">
        <v>65</v>
      </c>
    </row>
    <row r="233" spans="1:11" ht="22.5" customHeight="1" thickBot="1" x14ac:dyDescent="0.3">
      <c r="A233" s="1108" t="s">
        <v>12</v>
      </c>
      <c r="B233" s="87"/>
      <c r="C233" s="14" t="s">
        <v>13</v>
      </c>
      <c r="D233" s="16" t="s">
        <v>14</v>
      </c>
      <c r="E233" s="16" t="s">
        <v>14</v>
      </c>
      <c r="F233" s="17"/>
      <c r="G233" s="18"/>
      <c r="H233" s="18"/>
      <c r="I233" s="15" t="s">
        <v>15</v>
      </c>
      <c r="J233" s="101"/>
      <c r="K233" s="984" t="s">
        <v>66</v>
      </c>
    </row>
    <row r="234" spans="1:11" ht="21.75" customHeight="1" thickBot="1" x14ac:dyDescent="0.3">
      <c r="A234" s="95"/>
      <c r="B234" s="33"/>
      <c r="C234" s="45"/>
      <c r="D234" s="24" t="s">
        <v>16</v>
      </c>
      <c r="E234" s="24" t="s">
        <v>17</v>
      </c>
      <c r="F234" s="11" t="s">
        <v>18</v>
      </c>
      <c r="G234" s="11" t="s">
        <v>19</v>
      </c>
      <c r="H234" s="1051" t="s">
        <v>20</v>
      </c>
      <c r="I234" s="1050" t="s">
        <v>21</v>
      </c>
      <c r="J234" s="1050" t="s">
        <v>22</v>
      </c>
      <c r="K234" s="978"/>
    </row>
    <row r="235" spans="1:11" x14ac:dyDescent="0.25">
      <c r="A235" s="1100"/>
      <c r="B235" s="130" t="s">
        <v>23</v>
      </c>
      <c r="C235" s="27"/>
      <c r="D235" s="1051"/>
      <c r="E235" s="29"/>
      <c r="F235" s="84"/>
      <c r="G235" s="29"/>
      <c r="H235" s="84"/>
      <c r="I235" s="29"/>
      <c r="J235" s="84"/>
      <c r="K235" s="975"/>
    </row>
    <row r="236" spans="1:11" ht="31.5" x14ac:dyDescent="0.25">
      <c r="A236" s="95" t="s">
        <v>346</v>
      </c>
      <c r="B236" s="33"/>
      <c r="C236" s="34" t="s">
        <v>411</v>
      </c>
      <c r="D236" s="36"/>
      <c r="E236" s="35"/>
      <c r="F236" s="36">
        <v>6.8350000000000009</v>
      </c>
      <c r="G236" s="35">
        <v>7.0950000000000006</v>
      </c>
      <c r="H236" s="36">
        <v>45.655000000000001</v>
      </c>
      <c r="I236" s="35">
        <v>274.2</v>
      </c>
      <c r="J236" s="36">
        <v>0.86</v>
      </c>
      <c r="K236" s="975" t="s">
        <v>99</v>
      </c>
    </row>
    <row r="237" spans="1:11" x14ac:dyDescent="0.25">
      <c r="A237" s="95"/>
      <c r="B237" s="64" t="s">
        <v>100</v>
      </c>
      <c r="C237" s="34"/>
      <c r="D237" s="36">
        <v>22.5</v>
      </c>
      <c r="E237" s="35">
        <v>22.5</v>
      </c>
      <c r="F237" s="36"/>
      <c r="G237" s="35"/>
      <c r="H237" s="36"/>
      <c r="I237" s="35"/>
      <c r="J237" s="36"/>
      <c r="K237" s="975"/>
    </row>
    <row r="238" spans="1:11" x14ac:dyDescent="0.25">
      <c r="A238" s="95"/>
      <c r="B238" s="33" t="s">
        <v>27</v>
      </c>
      <c r="C238" s="34"/>
      <c r="D238" s="36">
        <v>90</v>
      </c>
      <c r="E238" s="35">
        <v>90</v>
      </c>
      <c r="F238" s="36"/>
      <c r="G238" s="35"/>
      <c r="H238" s="36"/>
      <c r="I238" s="35"/>
      <c r="J238" s="36"/>
      <c r="K238" s="975"/>
    </row>
    <row r="239" spans="1:11" x14ac:dyDescent="0.25">
      <c r="A239" s="95"/>
      <c r="B239" s="33" t="s">
        <v>28</v>
      </c>
      <c r="C239" s="34"/>
      <c r="D239" s="36">
        <v>68</v>
      </c>
      <c r="E239" s="35">
        <v>68</v>
      </c>
      <c r="F239" s="36"/>
      <c r="G239" s="35"/>
      <c r="H239" s="36"/>
      <c r="I239" s="35"/>
      <c r="J239" s="36"/>
      <c r="K239" s="975"/>
    </row>
    <row r="240" spans="1:11" x14ac:dyDescent="0.25">
      <c r="A240" s="95"/>
      <c r="B240" s="33" t="s">
        <v>29</v>
      </c>
      <c r="C240" s="34"/>
      <c r="D240" s="36">
        <v>2.5</v>
      </c>
      <c r="E240" s="35">
        <v>2.5</v>
      </c>
      <c r="F240" s="36"/>
      <c r="G240" s="35"/>
      <c r="H240" s="36"/>
      <c r="I240" s="35"/>
      <c r="J240" s="36"/>
      <c r="K240" s="975"/>
    </row>
    <row r="241" spans="1:11" x14ac:dyDescent="0.25">
      <c r="A241" s="95"/>
      <c r="B241" s="37" t="s">
        <v>238</v>
      </c>
      <c r="C241" s="34"/>
      <c r="D241" s="36">
        <v>0.5</v>
      </c>
      <c r="E241" s="35">
        <v>0.5</v>
      </c>
      <c r="F241" s="36"/>
      <c r="G241" s="35"/>
      <c r="H241" s="36"/>
      <c r="I241" s="35"/>
      <c r="J241" s="36"/>
      <c r="K241" s="975"/>
    </row>
    <row r="242" spans="1:11" x14ac:dyDescent="0.25">
      <c r="A242" s="95"/>
      <c r="B242" s="33" t="s">
        <v>31</v>
      </c>
      <c r="C242" s="34"/>
      <c r="D242" s="36">
        <v>5</v>
      </c>
      <c r="E242" s="35">
        <v>5</v>
      </c>
      <c r="F242" s="36"/>
      <c r="G242" s="35"/>
      <c r="H242" s="36"/>
      <c r="I242" s="35"/>
      <c r="J242" s="36"/>
      <c r="K242" s="975"/>
    </row>
    <row r="243" spans="1:11" ht="31.5" x14ac:dyDescent="0.25">
      <c r="A243" s="71" t="s">
        <v>85</v>
      </c>
      <c r="B243" s="72"/>
      <c r="C243" s="67" t="s">
        <v>366</v>
      </c>
      <c r="D243" s="102"/>
      <c r="E243" s="103"/>
      <c r="F243" s="68">
        <v>2.673</v>
      </c>
      <c r="G243" s="69">
        <v>2.2679999999999998</v>
      </c>
      <c r="H243" s="68">
        <v>10.341733133433284</v>
      </c>
      <c r="I243" s="69">
        <v>72.701919040479751</v>
      </c>
      <c r="J243" s="68">
        <v>1.2</v>
      </c>
      <c r="K243" s="975" t="s">
        <v>216</v>
      </c>
    </row>
    <row r="244" spans="1:11" x14ac:dyDescent="0.25">
      <c r="A244" s="71"/>
      <c r="B244" s="33" t="s">
        <v>276</v>
      </c>
      <c r="C244" s="65"/>
      <c r="D244" s="66">
        <v>0.45</v>
      </c>
      <c r="E244" s="67">
        <v>0.45</v>
      </c>
      <c r="F244" s="68"/>
      <c r="G244" s="69"/>
      <c r="H244" s="68"/>
      <c r="I244" s="69"/>
      <c r="J244" s="68"/>
      <c r="K244" s="975"/>
    </row>
    <row r="245" spans="1:11" x14ac:dyDescent="0.25">
      <c r="A245" s="71"/>
      <c r="B245" s="72" t="s">
        <v>29</v>
      </c>
      <c r="C245" s="65"/>
      <c r="D245" s="66">
        <v>6</v>
      </c>
      <c r="E245" s="67">
        <v>6</v>
      </c>
      <c r="F245" s="68"/>
      <c r="G245" s="69"/>
      <c r="H245" s="68"/>
      <c r="I245" s="69"/>
      <c r="J245" s="68"/>
      <c r="K245" s="975"/>
    </row>
    <row r="246" spans="1:11" x14ac:dyDescent="0.25">
      <c r="A246" s="71"/>
      <c r="B246" s="72" t="s">
        <v>27</v>
      </c>
      <c r="C246" s="65"/>
      <c r="D246" s="66">
        <v>92</v>
      </c>
      <c r="E246" s="67">
        <v>90</v>
      </c>
      <c r="F246" s="68"/>
      <c r="G246" s="69"/>
      <c r="H246" s="68"/>
      <c r="I246" s="69"/>
      <c r="J246" s="68"/>
      <c r="K246" s="975"/>
    </row>
    <row r="247" spans="1:11" x14ac:dyDescent="0.25">
      <c r="A247" s="71"/>
      <c r="B247" s="72" t="s">
        <v>28</v>
      </c>
      <c r="C247" s="65"/>
      <c r="D247" s="66">
        <v>90</v>
      </c>
      <c r="E247" s="67">
        <v>90</v>
      </c>
      <c r="F247" s="68"/>
      <c r="G247" s="69"/>
      <c r="H247" s="68"/>
      <c r="I247" s="69"/>
      <c r="J247" s="68"/>
      <c r="K247" s="975"/>
    </row>
    <row r="248" spans="1:11" ht="31.5" x14ac:dyDescent="0.25">
      <c r="A248" s="95" t="s">
        <v>226</v>
      </c>
      <c r="B248" s="33"/>
      <c r="C248" s="34" t="s">
        <v>36</v>
      </c>
      <c r="D248" s="20"/>
      <c r="E248" s="30"/>
      <c r="F248" s="28">
        <v>2.29</v>
      </c>
      <c r="G248" s="35">
        <v>4.5</v>
      </c>
      <c r="H248" s="36">
        <v>15.489999999999997</v>
      </c>
      <c r="I248" s="28">
        <v>111.59999999999998</v>
      </c>
      <c r="J248" s="28"/>
      <c r="K248" s="975" t="s">
        <v>37</v>
      </c>
    </row>
    <row r="249" spans="1:11" x14ac:dyDescent="0.25">
      <c r="A249" s="95"/>
      <c r="B249" s="33" t="s">
        <v>38</v>
      </c>
      <c r="C249" s="34"/>
      <c r="D249" s="28">
        <v>30</v>
      </c>
      <c r="E249" s="35">
        <v>30</v>
      </c>
      <c r="F249" s="28"/>
      <c r="G249" s="35"/>
      <c r="H249" s="35"/>
      <c r="I249" s="28"/>
      <c r="J249" s="28"/>
      <c r="K249" s="975"/>
    </row>
    <row r="250" spans="1:11" ht="16.5" thickBot="1" x14ac:dyDescent="0.3">
      <c r="A250" s="95"/>
      <c r="B250" s="33" t="s">
        <v>31</v>
      </c>
      <c r="C250" s="34"/>
      <c r="D250" s="28">
        <v>5</v>
      </c>
      <c r="E250" s="35">
        <v>5</v>
      </c>
      <c r="F250" s="28" t="s">
        <v>3</v>
      </c>
      <c r="G250" s="35"/>
      <c r="H250" s="35"/>
      <c r="I250" s="28"/>
      <c r="J250" s="28"/>
      <c r="K250" s="975"/>
    </row>
    <row r="251" spans="1:11" ht="16.5" thickBot="1" x14ac:dyDescent="0.3">
      <c r="A251" s="1103" t="s">
        <v>39</v>
      </c>
      <c r="B251" s="433"/>
      <c r="C251" s="131">
        <v>406</v>
      </c>
      <c r="D251" s="446"/>
      <c r="E251" s="391"/>
      <c r="F251" s="115">
        <f>F236+F243+F248</f>
        <v>11.798000000000002</v>
      </c>
      <c r="G251" s="115">
        <f>G236+G243+G248</f>
        <v>13.863</v>
      </c>
      <c r="H251" s="115">
        <f>H236+H243+H248</f>
        <v>71.486733133433276</v>
      </c>
      <c r="I251" s="115">
        <f>I236+I243+I248</f>
        <v>458.50191904047972</v>
      </c>
      <c r="J251" s="115">
        <f>J236+J243+J248</f>
        <v>2.06</v>
      </c>
      <c r="K251" s="976"/>
    </row>
    <row r="252" spans="1:11" x14ac:dyDescent="0.25">
      <c r="A252" s="1112"/>
      <c r="B252" s="121" t="s">
        <v>40</v>
      </c>
      <c r="C252" s="447"/>
      <c r="D252" s="448"/>
      <c r="E252" s="449"/>
      <c r="F252" s="450"/>
      <c r="G252" s="448"/>
      <c r="H252" s="450"/>
      <c r="I252" s="448"/>
      <c r="J252" s="451"/>
      <c r="K252" s="975"/>
    </row>
    <row r="253" spans="1:11" x14ac:dyDescent="0.25">
      <c r="A253" s="95" t="s">
        <v>259</v>
      </c>
      <c r="B253" s="33"/>
      <c r="C253" s="34">
        <v>200</v>
      </c>
      <c r="D253" s="36">
        <v>200</v>
      </c>
      <c r="E253" s="35">
        <v>200</v>
      </c>
      <c r="F253" s="28">
        <v>1</v>
      </c>
      <c r="G253" s="35">
        <v>0</v>
      </c>
      <c r="H253" s="36">
        <v>20.2</v>
      </c>
      <c r="I253" s="35">
        <v>84.8</v>
      </c>
      <c r="J253" s="36">
        <v>4</v>
      </c>
      <c r="K253" s="975" t="s">
        <v>210</v>
      </c>
    </row>
    <row r="254" spans="1:11" ht="16.5" thickBot="1" x14ac:dyDescent="0.3">
      <c r="A254" s="95" t="s">
        <v>142</v>
      </c>
      <c r="B254" s="33"/>
      <c r="C254" s="34"/>
      <c r="D254" s="36"/>
      <c r="E254" s="35"/>
      <c r="F254" s="28"/>
      <c r="G254" s="35"/>
      <c r="H254" s="36"/>
      <c r="I254" s="35"/>
      <c r="J254" s="36"/>
      <c r="K254" s="975"/>
    </row>
    <row r="255" spans="1:11" s="1104" customFormat="1" ht="16.5" thickBot="1" x14ac:dyDescent="0.3">
      <c r="A255" s="1103" t="s">
        <v>39</v>
      </c>
      <c r="B255" s="433"/>
      <c r="C255" s="131">
        <v>200</v>
      </c>
      <c r="D255" s="446"/>
      <c r="E255" s="392"/>
      <c r="F255" s="115">
        <f>F253</f>
        <v>1</v>
      </c>
      <c r="G255" s="115">
        <f>G253</f>
        <v>0</v>
      </c>
      <c r="H255" s="115">
        <f>H253</f>
        <v>20.2</v>
      </c>
      <c r="I255" s="115">
        <f>I253</f>
        <v>84.8</v>
      </c>
      <c r="J255" s="115">
        <f>J253</f>
        <v>4</v>
      </c>
      <c r="K255" s="977"/>
    </row>
    <row r="256" spans="1:11" x14ac:dyDescent="0.25">
      <c r="A256" s="1113"/>
      <c r="B256" s="130" t="s">
        <v>42</v>
      </c>
      <c r="C256" s="27"/>
      <c r="D256" s="1051"/>
      <c r="E256" s="105"/>
      <c r="F256" s="1050"/>
      <c r="G256" s="11"/>
      <c r="H256" s="1051"/>
      <c r="I256" s="11"/>
      <c r="J256" s="84"/>
      <c r="K256" s="975"/>
    </row>
    <row r="257" spans="1:14" s="1073" customFormat="1" x14ac:dyDescent="0.25">
      <c r="A257" s="1082" t="s">
        <v>603</v>
      </c>
      <c r="B257" s="396"/>
      <c r="C257" s="397">
        <v>60</v>
      </c>
      <c r="D257" s="479"/>
      <c r="E257" s="397"/>
      <c r="F257" s="480">
        <v>0.66</v>
      </c>
      <c r="G257" s="399">
        <v>0.12</v>
      </c>
      <c r="H257" s="398">
        <v>2.2799999999999998</v>
      </c>
      <c r="I257" s="399">
        <v>13.2</v>
      </c>
      <c r="J257" s="480">
        <v>10.5</v>
      </c>
      <c r="K257" s="975" t="s">
        <v>607</v>
      </c>
    </row>
    <row r="258" spans="1:14" s="1073" customFormat="1" x14ac:dyDescent="0.25">
      <c r="A258" s="1082"/>
      <c r="B258" s="481" t="s">
        <v>605</v>
      </c>
      <c r="C258" s="399"/>
      <c r="D258" s="482">
        <v>61.2</v>
      </c>
      <c r="E258" s="483">
        <v>60</v>
      </c>
      <c r="F258" s="480"/>
      <c r="G258" s="399"/>
      <c r="H258" s="398"/>
      <c r="I258" s="399"/>
      <c r="J258" s="398"/>
      <c r="K258" s="975"/>
    </row>
    <row r="259" spans="1:14" ht="46.5" customHeight="1" x14ac:dyDescent="0.25">
      <c r="A259" s="1106" t="s">
        <v>469</v>
      </c>
      <c r="B259" s="33"/>
      <c r="C259" s="34">
        <v>180</v>
      </c>
      <c r="D259" s="36"/>
      <c r="E259" s="28"/>
      <c r="F259" s="28">
        <v>1.4201999999999999</v>
      </c>
      <c r="G259" s="35">
        <v>1.9530000000000001</v>
      </c>
      <c r="H259" s="36">
        <v>8.7210000000000001</v>
      </c>
      <c r="I259" s="35">
        <v>61.740000000000009</v>
      </c>
      <c r="J259" s="36">
        <v>5.94</v>
      </c>
      <c r="K259" s="975" t="s">
        <v>152</v>
      </c>
    </row>
    <row r="260" spans="1:14" x14ac:dyDescent="0.25">
      <c r="A260" s="1106"/>
      <c r="B260" s="33" t="s">
        <v>242</v>
      </c>
      <c r="C260" s="34"/>
      <c r="D260" s="36">
        <v>12</v>
      </c>
      <c r="E260" s="28">
        <v>12</v>
      </c>
      <c r="F260" s="28"/>
      <c r="G260" s="35"/>
      <c r="H260" s="36"/>
      <c r="I260" s="35"/>
      <c r="J260" s="36"/>
      <c r="K260" s="975"/>
    </row>
    <row r="261" spans="1:14" x14ac:dyDescent="0.25">
      <c r="A261" s="1106"/>
      <c r="B261" s="33" t="s">
        <v>144</v>
      </c>
      <c r="C261" s="34"/>
      <c r="D261" s="36">
        <v>80</v>
      </c>
      <c r="E261" s="28">
        <v>60</v>
      </c>
      <c r="F261" s="28"/>
      <c r="G261" s="35"/>
      <c r="H261" s="36"/>
      <c r="I261" s="35"/>
      <c r="J261" s="36"/>
      <c r="K261" s="975"/>
    </row>
    <row r="262" spans="1:14" x14ac:dyDescent="0.25">
      <c r="A262" s="1106"/>
      <c r="B262" s="33" t="s">
        <v>48</v>
      </c>
      <c r="C262" s="34"/>
      <c r="D262" s="36">
        <v>10</v>
      </c>
      <c r="E262" s="28">
        <v>8</v>
      </c>
      <c r="F262" s="28"/>
      <c r="G262" s="35"/>
      <c r="H262" s="36"/>
      <c r="I262" s="35"/>
      <c r="J262" s="36"/>
      <c r="K262" s="975"/>
    </row>
    <row r="263" spans="1:14" x14ac:dyDescent="0.25">
      <c r="A263" s="1106"/>
      <c r="B263" s="33" t="s">
        <v>43</v>
      </c>
      <c r="C263" s="34"/>
      <c r="D263" s="36">
        <v>9.52</v>
      </c>
      <c r="E263" s="28">
        <v>8</v>
      </c>
      <c r="F263" s="28"/>
      <c r="G263" s="35"/>
      <c r="H263" s="36"/>
      <c r="I263" s="35"/>
      <c r="J263" s="36"/>
      <c r="K263" s="975"/>
    </row>
    <row r="264" spans="1:14" x14ac:dyDescent="0.25">
      <c r="A264" s="1106"/>
      <c r="B264" s="33" t="s">
        <v>49</v>
      </c>
      <c r="C264" s="34"/>
      <c r="D264" s="36">
        <v>2</v>
      </c>
      <c r="E264" s="28">
        <v>2</v>
      </c>
      <c r="F264" s="28"/>
      <c r="G264" s="35"/>
      <c r="H264" s="36"/>
      <c r="I264" s="35"/>
      <c r="J264" s="36"/>
      <c r="K264" s="975"/>
    </row>
    <row r="265" spans="1:14" x14ac:dyDescent="0.25">
      <c r="A265" s="1106"/>
      <c r="B265" s="37" t="s">
        <v>238</v>
      </c>
      <c r="C265" s="34"/>
      <c r="D265" s="36">
        <v>0.7</v>
      </c>
      <c r="E265" s="28">
        <v>0.7</v>
      </c>
      <c r="F265" s="28"/>
      <c r="G265" s="35"/>
      <c r="H265" s="36"/>
      <c r="I265" s="35"/>
      <c r="J265" s="36"/>
      <c r="K265" s="975"/>
    </row>
    <row r="266" spans="1:14" x14ac:dyDescent="0.25">
      <c r="A266" s="1106"/>
      <c r="B266" s="33" t="s">
        <v>159</v>
      </c>
      <c r="C266" s="34"/>
      <c r="D266" s="36">
        <v>120</v>
      </c>
      <c r="E266" s="28">
        <v>120</v>
      </c>
      <c r="F266" s="28"/>
      <c r="G266" s="35"/>
      <c r="H266" s="36"/>
      <c r="I266" s="35"/>
      <c r="J266" s="36"/>
      <c r="K266" s="975"/>
    </row>
    <row r="267" spans="1:14" s="1073" customFormat="1" x14ac:dyDescent="0.25">
      <c r="A267" s="484" t="s">
        <v>473</v>
      </c>
      <c r="B267" s="401"/>
      <c r="C267" s="404">
        <v>200</v>
      </c>
      <c r="D267" s="474"/>
      <c r="E267" s="475"/>
      <c r="F267" s="405">
        <v>20.399999999999999</v>
      </c>
      <c r="G267" s="406">
        <v>19.106666666666666</v>
      </c>
      <c r="H267" s="405">
        <v>32.506666666666661</v>
      </c>
      <c r="I267" s="406">
        <v>395.99999999999994</v>
      </c>
      <c r="J267" s="405">
        <v>0.34666666666666662</v>
      </c>
      <c r="K267" s="975" t="s">
        <v>74</v>
      </c>
      <c r="M267" s="466"/>
      <c r="N267" s="474"/>
    </row>
    <row r="268" spans="1:14" s="1073" customFormat="1" x14ac:dyDescent="0.25">
      <c r="A268" s="484"/>
      <c r="B268" s="401" t="s">
        <v>471</v>
      </c>
      <c r="C268" s="476"/>
      <c r="D268" s="405">
        <v>51.2</v>
      </c>
      <c r="E268" s="475">
        <v>51.2</v>
      </c>
      <c r="F268" s="405"/>
      <c r="G268" s="406"/>
      <c r="H268" s="405"/>
      <c r="I268" s="406"/>
      <c r="J268" s="405"/>
      <c r="K268" s="975"/>
      <c r="M268" s="466"/>
      <c r="N268" s="474"/>
    </row>
    <row r="269" spans="1:14" s="1073" customFormat="1" x14ac:dyDescent="0.25">
      <c r="A269" s="484"/>
      <c r="B269" s="401" t="s">
        <v>472</v>
      </c>
      <c r="C269" s="476"/>
      <c r="D269" s="405"/>
      <c r="E269" s="475">
        <v>32</v>
      </c>
      <c r="F269" s="405"/>
      <c r="G269" s="406"/>
      <c r="H269" s="405"/>
      <c r="I269" s="406"/>
      <c r="J269" s="405"/>
      <c r="K269" s="975"/>
    </row>
    <row r="270" spans="1:14" s="1073" customFormat="1" x14ac:dyDescent="0.25">
      <c r="A270" s="484"/>
      <c r="B270" s="401" t="s">
        <v>58</v>
      </c>
      <c r="C270" s="476"/>
      <c r="D270" s="474">
        <v>8</v>
      </c>
      <c r="E270" s="475">
        <v>8</v>
      </c>
      <c r="F270" s="405"/>
      <c r="G270" s="406"/>
      <c r="H270" s="405"/>
      <c r="I270" s="406"/>
      <c r="J270" s="405"/>
      <c r="K270" s="975"/>
    </row>
    <row r="271" spans="1:14" s="1073" customFormat="1" x14ac:dyDescent="0.25">
      <c r="A271" s="484"/>
      <c r="B271" s="401" t="s">
        <v>43</v>
      </c>
      <c r="C271" s="476"/>
      <c r="D271" s="474">
        <v>11.9</v>
      </c>
      <c r="E271" s="406">
        <v>10</v>
      </c>
      <c r="F271" s="405"/>
      <c r="G271" s="406"/>
      <c r="H271" s="405"/>
      <c r="I271" s="406"/>
      <c r="J271" s="405"/>
      <c r="K271" s="975"/>
    </row>
    <row r="272" spans="1:14" s="1073" customFormat="1" x14ac:dyDescent="0.25">
      <c r="A272" s="484"/>
      <c r="B272" s="401" t="s">
        <v>48</v>
      </c>
      <c r="C272" s="476"/>
      <c r="D272" s="474">
        <v>16.25</v>
      </c>
      <c r="E272" s="406">
        <v>13</v>
      </c>
      <c r="F272" s="405"/>
      <c r="G272" s="406"/>
      <c r="H272" s="405"/>
      <c r="I272" s="406"/>
      <c r="J272" s="405"/>
      <c r="K272" s="975"/>
    </row>
    <row r="273" spans="1:11" s="1073" customFormat="1" x14ac:dyDescent="0.25">
      <c r="A273" s="484"/>
      <c r="B273" s="401" t="s">
        <v>25</v>
      </c>
      <c r="C273" s="476"/>
      <c r="D273" s="474">
        <v>55</v>
      </c>
      <c r="E273" s="475">
        <v>55</v>
      </c>
      <c r="F273" s="405"/>
      <c r="G273" s="406"/>
      <c r="H273" s="405"/>
      <c r="I273" s="406"/>
      <c r="J273" s="405"/>
      <c r="K273" s="975"/>
    </row>
    <row r="274" spans="1:11" s="1073" customFormat="1" x14ac:dyDescent="0.25">
      <c r="A274" s="484"/>
      <c r="B274" s="401" t="s">
        <v>67</v>
      </c>
      <c r="C274" s="476"/>
      <c r="D274" s="474">
        <v>86</v>
      </c>
      <c r="E274" s="475">
        <v>86</v>
      </c>
      <c r="F274" s="405"/>
      <c r="G274" s="406"/>
      <c r="H274" s="405"/>
      <c r="I274" s="406"/>
      <c r="J274" s="405"/>
      <c r="K274" s="975"/>
    </row>
    <row r="275" spans="1:11" s="1073" customFormat="1" x14ac:dyDescent="0.25">
      <c r="A275" s="484"/>
      <c r="B275" s="402" t="s">
        <v>238</v>
      </c>
      <c r="C275" s="476"/>
      <c r="D275" s="477">
        <v>0.8</v>
      </c>
      <c r="E275" s="475">
        <v>0.8</v>
      </c>
      <c r="F275" s="410"/>
      <c r="G275" s="406"/>
      <c r="H275" s="406"/>
      <c r="I275" s="406"/>
      <c r="J275" s="405"/>
      <c r="K275" s="975"/>
    </row>
    <row r="276" spans="1:11" s="1073" customFormat="1" x14ac:dyDescent="0.25">
      <c r="A276" s="484"/>
      <c r="B276" s="401" t="s">
        <v>75</v>
      </c>
      <c r="C276" s="476"/>
      <c r="D276" s="474"/>
      <c r="E276" s="475">
        <v>168</v>
      </c>
      <c r="F276" s="405"/>
      <c r="G276" s="406"/>
      <c r="H276" s="405"/>
      <c r="I276" s="406"/>
      <c r="J276" s="405"/>
      <c r="K276" s="975"/>
    </row>
    <row r="277" spans="1:11" x14ac:dyDescent="0.25">
      <c r="A277" s="33" t="s">
        <v>474</v>
      </c>
      <c r="B277" s="33"/>
      <c r="C277" s="34">
        <v>180</v>
      </c>
      <c r="D277" s="36"/>
      <c r="E277" s="28"/>
      <c r="F277" s="28">
        <v>0.28799999999999998</v>
      </c>
      <c r="G277" s="69">
        <v>7.1999999999999995E-2</v>
      </c>
      <c r="H277" s="36">
        <v>25.379999999999992</v>
      </c>
      <c r="I277" s="35">
        <v>104.93999999999997</v>
      </c>
      <c r="J277" s="36">
        <v>2.4300000000000002</v>
      </c>
      <c r="K277" s="975" t="s">
        <v>477</v>
      </c>
    </row>
    <row r="278" spans="1:11" x14ac:dyDescent="0.25">
      <c r="A278" s="33"/>
      <c r="B278" s="33" t="s">
        <v>476</v>
      </c>
      <c r="C278" s="34"/>
      <c r="D278" s="36">
        <v>18</v>
      </c>
      <c r="E278" s="28">
        <v>18</v>
      </c>
      <c r="F278" s="28"/>
      <c r="G278" s="69"/>
      <c r="H278" s="36"/>
      <c r="I278" s="35"/>
      <c r="J278" s="36"/>
      <c r="K278" s="975"/>
    </row>
    <row r="279" spans="1:11" x14ac:dyDescent="0.25">
      <c r="A279" s="33"/>
      <c r="B279" s="33" t="s">
        <v>29</v>
      </c>
      <c r="C279" s="34"/>
      <c r="D279" s="36">
        <v>8</v>
      </c>
      <c r="E279" s="28">
        <v>8</v>
      </c>
      <c r="F279" s="28"/>
      <c r="G279" s="69"/>
      <c r="H279" s="36"/>
      <c r="I279" s="35"/>
      <c r="J279" s="36"/>
      <c r="K279" s="975"/>
    </row>
    <row r="280" spans="1:11" x14ac:dyDescent="0.25">
      <c r="A280" s="1105"/>
      <c r="B280" s="33" t="s">
        <v>67</v>
      </c>
      <c r="C280" s="34"/>
      <c r="D280" s="36">
        <v>183</v>
      </c>
      <c r="E280" s="28">
        <v>183</v>
      </c>
      <c r="F280" s="28"/>
      <c r="G280" s="35"/>
      <c r="H280" s="36"/>
      <c r="I280" s="108"/>
      <c r="J280" s="49"/>
      <c r="K280" s="846"/>
    </row>
    <row r="281" spans="1:11" ht="32.25" thickBot="1" x14ac:dyDescent="0.3">
      <c r="A281" s="1102" t="s">
        <v>277</v>
      </c>
      <c r="B281" s="22"/>
      <c r="C281" s="23">
        <v>45</v>
      </c>
      <c r="D281" s="57">
        <v>45</v>
      </c>
      <c r="E281" s="58">
        <v>45</v>
      </c>
      <c r="F281" s="59">
        <v>2.97</v>
      </c>
      <c r="G281" s="57">
        <v>0.54</v>
      </c>
      <c r="H281" s="59">
        <v>17.820000000000004</v>
      </c>
      <c r="I281" s="57">
        <v>89.100000000000009</v>
      </c>
      <c r="J281" s="60"/>
      <c r="K281" s="978" t="s">
        <v>219</v>
      </c>
    </row>
    <row r="282" spans="1:11" s="1104" customFormat="1" ht="16.5" thickBot="1" x14ac:dyDescent="0.3">
      <c r="A282" s="1114" t="s">
        <v>39</v>
      </c>
      <c r="B282" s="966"/>
      <c r="C282" s="153">
        <v>665</v>
      </c>
      <c r="D282" s="967"/>
      <c r="E282" s="968"/>
      <c r="F282" s="115">
        <f>F257+F259+F267+F277+F281</f>
        <v>25.738199999999999</v>
      </c>
      <c r="G282" s="115">
        <f t="shared" ref="G282:J282" si="4">G257+G259+G267+G277+G281</f>
        <v>21.791666666666664</v>
      </c>
      <c r="H282" s="115">
        <f t="shared" si="4"/>
        <v>86.707666666666654</v>
      </c>
      <c r="I282" s="115">
        <f t="shared" si="4"/>
        <v>664.9799999999999</v>
      </c>
      <c r="J282" s="115">
        <f t="shared" si="4"/>
        <v>19.216666666666669</v>
      </c>
      <c r="K282" s="977"/>
    </row>
    <row r="283" spans="1:11" x14ac:dyDescent="0.25">
      <c r="A283" s="95"/>
      <c r="B283" s="63" t="s">
        <v>454</v>
      </c>
      <c r="C283" s="27"/>
      <c r="D283" s="36"/>
      <c r="E283" s="35"/>
      <c r="F283" s="28"/>
      <c r="G283" s="28"/>
      <c r="H283" s="35"/>
      <c r="I283" s="36"/>
      <c r="J283" s="28"/>
      <c r="K283" s="975"/>
    </row>
    <row r="284" spans="1:11" ht="0.75" customHeight="1" x14ac:dyDescent="0.25">
      <c r="A284" s="95"/>
      <c r="B284" s="33"/>
      <c r="C284" s="34"/>
      <c r="D284" s="36"/>
      <c r="E284" s="35"/>
      <c r="F284" s="28"/>
      <c r="G284" s="28"/>
      <c r="H284" s="35"/>
      <c r="I284" s="36"/>
      <c r="J284" s="28"/>
      <c r="K284" s="975"/>
    </row>
    <row r="285" spans="1:11" ht="18" customHeight="1" x14ac:dyDescent="0.25">
      <c r="A285" s="95" t="s">
        <v>231</v>
      </c>
      <c r="B285" s="33"/>
      <c r="C285" s="38">
        <v>180</v>
      </c>
      <c r="D285" s="104"/>
      <c r="E285" s="38"/>
      <c r="F285" s="36">
        <v>5.2199999999999989</v>
      </c>
      <c r="G285" s="35">
        <v>4.4999999999999991</v>
      </c>
      <c r="H285" s="36">
        <v>8.639999999999997</v>
      </c>
      <c r="I285" s="35">
        <v>96.299999999999969</v>
      </c>
      <c r="J285" s="36">
        <v>2.34</v>
      </c>
      <c r="K285" s="975" t="s">
        <v>233</v>
      </c>
    </row>
    <row r="286" spans="1:11" ht="15.75" customHeight="1" x14ac:dyDescent="0.25">
      <c r="A286" s="95" t="s">
        <v>232</v>
      </c>
      <c r="B286" s="33" t="s">
        <v>187</v>
      </c>
      <c r="C286" s="38"/>
      <c r="D286" s="104">
        <v>189</v>
      </c>
      <c r="E286" s="38">
        <v>180</v>
      </c>
      <c r="F286" s="36"/>
      <c r="G286" s="35"/>
      <c r="H286" s="36"/>
      <c r="I286" s="35"/>
      <c r="J286" s="36"/>
      <c r="K286" s="975"/>
    </row>
    <row r="287" spans="1:11" ht="24.75" customHeight="1" thickBot="1" x14ac:dyDescent="0.3">
      <c r="A287" s="95" t="s">
        <v>240</v>
      </c>
      <c r="B287" s="37" t="s">
        <v>56</v>
      </c>
      <c r="C287" s="34">
        <v>40</v>
      </c>
      <c r="D287" s="28">
        <v>40</v>
      </c>
      <c r="E287" s="35">
        <v>40</v>
      </c>
      <c r="F287" s="35">
        <v>3</v>
      </c>
      <c r="G287" s="36">
        <v>3.9200000000000004</v>
      </c>
      <c r="H287" s="35">
        <v>29.76</v>
      </c>
      <c r="I287" s="36">
        <v>166.79999999999998</v>
      </c>
      <c r="J287" s="28"/>
      <c r="K287" s="975" t="s">
        <v>221</v>
      </c>
    </row>
    <row r="288" spans="1:11" ht="19.5" customHeight="1" thickBot="1" x14ac:dyDescent="0.3">
      <c r="A288" s="456" t="s">
        <v>39</v>
      </c>
      <c r="B288" s="433"/>
      <c r="C288" s="452">
        <v>220</v>
      </c>
      <c r="D288" s="453"/>
      <c r="E288" s="452"/>
      <c r="F288" s="390">
        <f>F285+F287</f>
        <v>8.2199999999999989</v>
      </c>
      <c r="G288" s="391">
        <f>G285+G287</f>
        <v>8.42</v>
      </c>
      <c r="H288" s="390">
        <f>H285+H287</f>
        <v>38.4</v>
      </c>
      <c r="I288" s="391">
        <f>I285+I287</f>
        <v>263.09999999999997</v>
      </c>
      <c r="J288" s="390">
        <f>J285+J287</f>
        <v>2.34</v>
      </c>
      <c r="K288" s="977"/>
    </row>
    <row r="289" spans="1:11" ht="19.5" customHeight="1" x14ac:dyDescent="0.25">
      <c r="A289" s="95"/>
      <c r="B289" s="63" t="s">
        <v>451</v>
      </c>
      <c r="C289" s="38"/>
      <c r="D289" s="104"/>
      <c r="E289" s="38"/>
      <c r="F289" s="36"/>
      <c r="G289" s="28"/>
      <c r="H289" s="11"/>
      <c r="I289" s="36"/>
      <c r="J289" s="11"/>
      <c r="K289" s="975"/>
    </row>
    <row r="290" spans="1:11" ht="38.25" customHeight="1" x14ac:dyDescent="0.25">
      <c r="A290" s="95" t="s">
        <v>327</v>
      </c>
      <c r="B290" s="33"/>
      <c r="C290" s="34">
        <v>80</v>
      </c>
      <c r="D290" s="36"/>
      <c r="E290" s="35"/>
      <c r="F290" s="28">
        <v>13.408800000000001</v>
      </c>
      <c r="G290" s="28">
        <v>2.8248000000000002</v>
      </c>
      <c r="H290" s="35">
        <v>1.1392000000000002</v>
      </c>
      <c r="I290" s="36">
        <v>88.000000000000028</v>
      </c>
      <c r="J290" s="35">
        <v>1.33</v>
      </c>
      <c r="K290" s="975" t="s">
        <v>328</v>
      </c>
    </row>
    <row r="291" spans="1:11" x14ac:dyDescent="0.25">
      <c r="A291" s="95"/>
      <c r="B291" s="64" t="s">
        <v>148</v>
      </c>
      <c r="C291" s="34"/>
      <c r="D291" s="36">
        <v>81.599999999999994</v>
      </c>
      <c r="E291" s="35">
        <v>60</v>
      </c>
      <c r="F291" s="28"/>
      <c r="G291" s="28"/>
      <c r="H291" s="35"/>
      <c r="I291" s="36"/>
      <c r="J291" s="35"/>
      <c r="K291" s="975"/>
    </row>
    <row r="292" spans="1:11" x14ac:dyDescent="0.25">
      <c r="A292" s="95"/>
      <c r="B292" s="64" t="s">
        <v>339</v>
      </c>
      <c r="C292" s="34"/>
      <c r="D292" s="36">
        <v>63</v>
      </c>
      <c r="E292" s="35">
        <v>60</v>
      </c>
      <c r="F292" s="28"/>
      <c r="G292" s="28"/>
      <c r="H292" s="35"/>
      <c r="I292" s="36"/>
      <c r="J292" s="35"/>
      <c r="K292" s="975"/>
    </row>
    <row r="293" spans="1:11" x14ac:dyDescent="0.25">
      <c r="A293" s="95"/>
      <c r="B293" s="33" t="s">
        <v>323</v>
      </c>
      <c r="C293" s="34"/>
      <c r="D293" s="36">
        <v>12</v>
      </c>
      <c r="E293" s="35">
        <v>12</v>
      </c>
      <c r="F293" s="28"/>
      <c r="G293" s="28"/>
      <c r="H293" s="35"/>
      <c r="I293" s="36"/>
      <c r="J293" s="35"/>
      <c r="K293" s="975"/>
    </row>
    <row r="294" spans="1:11" x14ac:dyDescent="0.25">
      <c r="A294" s="95"/>
      <c r="B294" s="33" t="s">
        <v>246</v>
      </c>
      <c r="C294" s="34"/>
      <c r="D294" s="36">
        <v>9.6</v>
      </c>
      <c r="E294" s="35">
        <v>8</v>
      </c>
      <c r="F294" s="28"/>
      <c r="G294" s="28"/>
      <c r="H294" s="35"/>
      <c r="I294" s="36"/>
      <c r="J294" s="35"/>
      <c r="K294" s="975"/>
    </row>
    <row r="295" spans="1:11" x14ac:dyDescent="0.25">
      <c r="A295" s="95"/>
      <c r="B295" s="33" t="s">
        <v>58</v>
      </c>
      <c r="C295" s="34"/>
      <c r="D295" s="36">
        <v>3</v>
      </c>
      <c r="E295" s="35">
        <v>3</v>
      </c>
      <c r="F295" s="28"/>
      <c r="G295" s="28"/>
      <c r="H295" s="35"/>
      <c r="I295" s="36"/>
      <c r="J295" s="35"/>
      <c r="K295" s="975"/>
    </row>
    <row r="296" spans="1:11" x14ac:dyDescent="0.25">
      <c r="A296" s="95"/>
      <c r="B296" s="33" t="s">
        <v>238</v>
      </c>
      <c r="C296" s="34"/>
      <c r="D296" s="36">
        <v>0.12</v>
      </c>
      <c r="E296" s="35">
        <v>0.12</v>
      </c>
      <c r="F296" s="28"/>
      <c r="G296" s="28"/>
      <c r="H296" s="35"/>
      <c r="I296" s="36"/>
      <c r="J296" s="35"/>
      <c r="K296" s="975"/>
    </row>
    <row r="297" spans="1:11" x14ac:dyDescent="0.25">
      <c r="A297" s="95"/>
      <c r="B297" s="33" t="s">
        <v>147</v>
      </c>
      <c r="C297" s="34"/>
      <c r="D297" s="36">
        <v>12</v>
      </c>
      <c r="E297" s="35">
        <v>12</v>
      </c>
      <c r="F297" s="28"/>
      <c r="G297" s="28"/>
      <c r="H297" s="35"/>
      <c r="I297" s="36"/>
      <c r="J297" s="35"/>
      <c r="K297" s="975"/>
    </row>
    <row r="298" spans="1:11" ht="31.5" x14ac:dyDescent="0.25">
      <c r="A298" s="95" t="s">
        <v>262</v>
      </c>
      <c r="B298" s="33"/>
      <c r="C298" s="34">
        <v>140</v>
      </c>
      <c r="D298" s="46"/>
      <c r="E298" s="28"/>
      <c r="F298" s="28">
        <v>3.0464000000000002</v>
      </c>
      <c r="G298" s="28">
        <v>11.748799999999999</v>
      </c>
      <c r="H298" s="35">
        <v>21.145599999999998</v>
      </c>
      <c r="I298" s="36">
        <v>201.6</v>
      </c>
      <c r="J298" s="35">
        <v>18.64</v>
      </c>
      <c r="K298" s="975" t="s">
        <v>260</v>
      </c>
    </row>
    <row r="299" spans="1:11" x14ac:dyDescent="0.25">
      <c r="A299" s="95"/>
      <c r="B299" s="33" t="s">
        <v>47</v>
      </c>
      <c r="C299" s="34"/>
      <c r="D299" s="46">
        <v>173</v>
      </c>
      <c r="E299" s="28">
        <v>130</v>
      </c>
      <c r="F299" s="28"/>
      <c r="G299" s="28"/>
      <c r="H299" s="35"/>
      <c r="I299" s="36"/>
      <c r="J299" s="35"/>
      <c r="K299" s="975"/>
    </row>
    <row r="300" spans="1:11" x14ac:dyDescent="0.25">
      <c r="A300" s="95"/>
      <c r="B300" s="33" t="s">
        <v>140</v>
      </c>
      <c r="C300" s="34"/>
      <c r="D300" s="46">
        <v>5</v>
      </c>
      <c r="E300" s="28">
        <v>5</v>
      </c>
      <c r="F300" s="28"/>
      <c r="G300" s="28"/>
      <c r="H300" s="35"/>
      <c r="I300" s="36"/>
      <c r="J300" s="35"/>
      <c r="K300" s="975"/>
    </row>
    <row r="301" spans="1:11" x14ac:dyDescent="0.25">
      <c r="A301" s="95"/>
      <c r="B301" s="33" t="s">
        <v>43</v>
      </c>
      <c r="C301" s="34"/>
      <c r="D301" s="46">
        <v>8.4</v>
      </c>
      <c r="E301" s="28">
        <v>7</v>
      </c>
      <c r="F301" s="28"/>
      <c r="G301" s="28"/>
      <c r="H301" s="35"/>
      <c r="I301" s="36"/>
      <c r="J301" s="30"/>
      <c r="K301" s="975"/>
    </row>
    <row r="302" spans="1:11" x14ac:dyDescent="0.25">
      <c r="A302" s="95"/>
      <c r="B302" s="33" t="s">
        <v>48</v>
      </c>
      <c r="C302" s="34"/>
      <c r="D302" s="46">
        <v>12.5</v>
      </c>
      <c r="E302" s="28">
        <v>10</v>
      </c>
      <c r="F302" s="28"/>
      <c r="G302" s="28"/>
      <c r="H302" s="35"/>
      <c r="I302" s="36"/>
      <c r="J302" s="30"/>
      <c r="K302" s="975"/>
    </row>
    <row r="303" spans="1:11" x14ac:dyDescent="0.25">
      <c r="A303" s="95"/>
      <c r="B303" s="33" t="s">
        <v>238</v>
      </c>
      <c r="C303" s="34"/>
      <c r="D303" s="46">
        <v>0.4</v>
      </c>
      <c r="E303" s="28">
        <v>0.4</v>
      </c>
      <c r="F303" s="28"/>
      <c r="G303" s="28"/>
      <c r="H303" s="35"/>
      <c r="I303" s="36"/>
      <c r="J303" s="30"/>
      <c r="K303" s="975"/>
    </row>
    <row r="304" spans="1:11" x14ac:dyDescent="0.25">
      <c r="A304" s="95"/>
      <c r="B304" s="33" t="s">
        <v>261</v>
      </c>
      <c r="C304" s="34"/>
      <c r="D304" s="46"/>
      <c r="E304" s="28">
        <v>25</v>
      </c>
      <c r="F304" s="28"/>
      <c r="G304" s="28"/>
      <c r="H304" s="35"/>
      <c r="I304" s="36"/>
      <c r="J304" s="30"/>
      <c r="K304" s="975"/>
    </row>
    <row r="305" spans="1:11" x14ac:dyDescent="0.25">
      <c r="A305" s="95"/>
      <c r="B305" s="33" t="s">
        <v>89</v>
      </c>
      <c r="C305" s="34"/>
      <c r="D305" s="46">
        <v>6.25</v>
      </c>
      <c r="E305" s="28">
        <v>6.25</v>
      </c>
      <c r="F305" s="28"/>
      <c r="G305" s="28"/>
      <c r="H305" s="35"/>
      <c r="I305" s="36"/>
      <c r="J305" s="30"/>
      <c r="K305" s="975"/>
    </row>
    <row r="306" spans="1:11" x14ac:dyDescent="0.25">
      <c r="A306" s="95"/>
      <c r="B306" s="33" t="s">
        <v>54</v>
      </c>
      <c r="C306" s="34"/>
      <c r="D306" s="46">
        <v>1.88</v>
      </c>
      <c r="E306" s="28">
        <v>1.88</v>
      </c>
      <c r="F306" s="28"/>
      <c r="G306" s="28"/>
      <c r="H306" s="35"/>
      <c r="I306" s="36"/>
      <c r="J306" s="30"/>
      <c r="K306" s="975"/>
    </row>
    <row r="307" spans="1:11" x14ac:dyDescent="0.25">
      <c r="A307" s="95"/>
      <c r="B307" s="33" t="s">
        <v>67</v>
      </c>
      <c r="C307" s="34"/>
      <c r="D307" s="46">
        <v>18.75</v>
      </c>
      <c r="E307" s="28">
        <v>18.75</v>
      </c>
      <c r="F307" s="28"/>
      <c r="G307" s="28"/>
      <c r="H307" s="35"/>
      <c r="I307" s="36"/>
      <c r="J307" s="30"/>
      <c r="K307" s="975"/>
    </row>
    <row r="308" spans="1:11" x14ac:dyDescent="0.25">
      <c r="A308" s="95"/>
      <c r="B308" s="37" t="s">
        <v>238</v>
      </c>
      <c r="C308" s="34"/>
      <c r="D308" s="46">
        <v>0.2</v>
      </c>
      <c r="E308" s="28">
        <v>0.2</v>
      </c>
      <c r="F308" s="28"/>
      <c r="G308" s="28"/>
      <c r="H308" s="35"/>
      <c r="I308" s="36"/>
      <c r="J308" s="30"/>
      <c r="K308" s="975"/>
    </row>
    <row r="309" spans="1:11" ht="31.5" x14ac:dyDescent="0.25">
      <c r="A309" s="95" t="s">
        <v>301</v>
      </c>
      <c r="B309" s="33"/>
      <c r="C309" s="34" t="s">
        <v>453</v>
      </c>
      <c r="D309" s="49"/>
      <c r="E309" s="34"/>
      <c r="F309" s="36">
        <v>6.9500000000000006E-2</v>
      </c>
      <c r="G309" s="28">
        <v>1.6E-2</v>
      </c>
      <c r="H309" s="35">
        <v>10.743</v>
      </c>
      <c r="I309" s="36">
        <v>43.335000000000001</v>
      </c>
      <c r="J309" s="35">
        <v>0.02</v>
      </c>
      <c r="K309" s="975" t="s">
        <v>298</v>
      </c>
    </row>
    <row r="310" spans="1:11" x14ac:dyDescent="0.25">
      <c r="A310" s="95"/>
      <c r="B310" s="33" t="s">
        <v>276</v>
      </c>
      <c r="C310" s="34"/>
      <c r="D310" s="49">
        <v>0.45</v>
      </c>
      <c r="E310" s="34">
        <v>0.45</v>
      </c>
      <c r="F310" s="36"/>
      <c r="G310" s="28"/>
      <c r="H310" s="35"/>
      <c r="I310" s="36"/>
      <c r="J310" s="35"/>
      <c r="K310" s="975"/>
    </row>
    <row r="311" spans="1:11" x14ac:dyDescent="0.25">
      <c r="A311" s="95"/>
      <c r="B311" s="33" t="s">
        <v>147</v>
      </c>
      <c r="C311" s="34"/>
      <c r="D311" s="49">
        <v>160</v>
      </c>
      <c r="E311" s="34">
        <v>160</v>
      </c>
      <c r="F311" s="36"/>
      <c r="G311" s="28"/>
      <c r="H311" s="35"/>
      <c r="I311" s="36"/>
      <c r="J311" s="35"/>
      <c r="K311" s="975"/>
    </row>
    <row r="312" spans="1:11" ht="24.75" customHeight="1" x14ac:dyDescent="0.25">
      <c r="A312" s="95"/>
      <c r="B312" s="33" t="s">
        <v>241</v>
      </c>
      <c r="C312" s="34"/>
      <c r="D312" s="49">
        <v>13.5</v>
      </c>
      <c r="E312" s="34">
        <v>13.5</v>
      </c>
      <c r="F312" s="49"/>
      <c r="G312" s="45"/>
      <c r="H312" s="34"/>
      <c r="I312" s="49"/>
      <c r="J312" s="34"/>
      <c r="K312" s="975"/>
    </row>
    <row r="313" spans="1:11" s="338" customFormat="1" ht="42" customHeight="1" thickBot="1" x14ac:dyDescent="0.3">
      <c r="A313" s="484" t="s">
        <v>212</v>
      </c>
      <c r="B313" s="401"/>
      <c r="C313" s="404">
        <v>30</v>
      </c>
      <c r="D313" s="408">
        <v>30</v>
      </c>
      <c r="E313" s="478">
        <v>30</v>
      </c>
      <c r="F313" s="405">
        <v>2.2799999999999998</v>
      </c>
      <c r="G313" s="478">
        <v>0.24</v>
      </c>
      <c r="H313" s="405">
        <v>14.76</v>
      </c>
      <c r="I313" s="478">
        <v>70.5</v>
      </c>
      <c r="J313" s="405">
        <v>0</v>
      </c>
      <c r="K313" s="978" t="s">
        <v>220</v>
      </c>
    </row>
    <row r="314" spans="1:11" ht="16.5" thickBot="1" x14ac:dyDescent="0.3">
      <c r="A314" s="1115" t="s">
        <v>39</v>
      </c>
      <c r="B314" s="454"/>
      <c r="C314" s="444">
        <v>423.5</v>
      </c>
      <c r="D314" s="438"/>
      <c r="E314" s="437"/>
      <c r="F314" s="118">
        <f>F290+F298+F309+F313</f>
        <v>18.804700000000004</v>
      </c>
      <c r="G314" s="118">
        <f t="shared" ref="G314:J314" si="5">G290+G298+G309+G313</f>
        <v>14.829599999999999</v>
      </c>
      <c r="H314" s="118">
        <f t="shared" si="5"/>
        <v>47.787799999999997</v>
      </c>
      <c r="I314" s="118">
        <f t="shared" si="5"/>
        <v>403.435</v>
      </c>
      <c r="J314" s="118">
        <f t="shared" si="5"/>
        <v>19.989999999999998</v>
      </c>
      <c r="K314" s="976"/>
    </row>
    <row r="315" spans="1:11" ht="16.5" thickBot="1" x14ac:dyDescent="0.3">
      <c r="A315" s="1103" t="s">
        <v>63</v>
      </c>
      <c r="B315" s="137"/>
      <c r="C315" s="131">
        <f>C251+C255+C282+C288+C314</f>
        <v>1914.5</v>
      </c>
      <c r="D315" s="131"/>
      <c r="E315" s="131"/>
      <c r="F315" s="115">
        <f>F251+F255+F282+F288+F314</f>
        <v>65.560900000000004</v>
      </c>
      <c r="G315" s="115">
        <f>G251+G255+G282+G288+G314</f>
        <v>58.904266666666665</v>
      </c>
      <c r="H315" s="115">
        <f>H251+H255+H282+H288+H314</f>
        <v>264.58219980009994</v>
      </c>
      <c r="I315" s="115">
        <f>I251+I255+I282+I288+I314</f>
        <v>1874.8169190404794</v>
      </c>
      <c r="J315" s="115">
        <f>J251+J255+J282+J288+J314</f>
        <v>47.606666666666669</v>
      </c>
      <c r="K315" s="976"/>
    </row>
    <row r="316" spans="1:11" x14ac:dyDescent="0.25">
      <c r="A316" s="37"/>
      <c r="B316" s="37"/>
      <c r="C316" s="109" t="s">
        <v>169</v>
      </c>
      <c r="D316" s="36"/>
      <c r="E316" s="36"/>
      <c r="F316" s="43"/>
      <c r="G316" s="43"/>
      <c r="H316" s="43"/>
      <c r="I316" s="100"/>
      <c r="J316" s="100"/>
      <c r="K316" s="987"/>
    </row>
    <row r="317" spans="1:11" ht="16.5" thickBot="1" x14ac:dyDescent="0.3">
      <c r="A317" s="426" t="s">
        <v>92</v>
      </c>
      <c r="B317" s="5"/>
      <c r="C317" s="110"/>
      <c r="D317" s="7"/>
      <c r="I317" s="85"/>
      <c r="J317" s="85"/>
      <c r="K317" s="983"/>
    </row>
    <row r="318" spans="1:11" ht="32.25" customHeight="1" x14ac:dyDescent="0.25">
      <c r="A318" s="1100" t="s">
        <v>5</v>
      </c>
      <c r="B318" s="9"/>
      <c r="C318" s="27" t="s">
        <v>6</v>
      </c>
      <c r="D318" s="1052" t="s">
        <v>7</v>
      </c>
      <c r="E318" s="11" t="s">
        <v>7</v>
      </c>
      <c r="F318" s="1050" t="s">
        <v>8</v>
      </c>
      <c r="G318" s="1051"/>
      <c r="H318" s="1052"/>
      <c r="I318" s="1050" t="s">
        <v>9</v>
      </c>
      <c r="J318" s="1050" t="s">
        <v>10</v>
      </c>
      <c r="K318" s="974" t="s">
        <v>65</v>
      </c>
    </row>
    <row r="319" spans="1:11" ht="23.25" customHeight="1" thickBot="1" x14ac:dyDescent="0.3">
      <c r="A319" s="1101" t="s">
        <v>12</v>
      </c>
      <c r="B319" s="13"/>
      <c r="C319" s="88" t="s">
        <v>13</v>
      </c>
      <c r="D319" s="89" t="s">
        <v>14</v>
      </c>
      <c r="E319" s="16" t="s">
        <v>14</v>
      </c>
      <c r="F319" s="17"/>
      <c r="G319" s="18"/>
      <c r="H319" s="18"/>
      <c r="I319" s="15" t="s">
        <v>15</v>
      </c>
      <c r="J319" s="15"/>
      <c r="K319" s="984" t="s">
        <v>66</v>
      </c>
    </row>
    <row r="320" spans="1:11" ht="16.5" thickBot="1" x14ac:dyDescent="0.3">
      <c r="A320" s="1102"/>
      <c r="B320" s="22"/>
      <c r="C320" s="74"/>
      <c r="D320" s="24" t="s">
        <v>16</v>
      </c>
      <c r="E320" s="24" t="s">
        <v>17</v>
      </c>
      <c r="F320" s="24" t="s">
        <v>18</v>
      </c>
      <c r="G320" s="24" t="s">
        <v>19</v>
      </c>
      <c r="H320" s="75" t="s">
        <v>20</v>
      </c>
      <c r="I320" s="25" t="s">
        <v>21</v>
      </c>
      <c r="J320" s="25" t="s">
        <v>22</v>
      </c>
      <c r="K320" s="978"/>
    </row>
    <row r="321" spans="1:11" x14ac:dyDescent="0.25">
      <c r="A321" s="95"/>
      <c r="B321" s="130" t="s">
        <v>23</v>
      </c>
      <c r="C321" s="27"/>
      <c r="D321" s="36"/>
      <c r="E321" s="29"/>
      <c r="F321" s="84"/>
      <c r="G321" s="29"/>
      <c r="H321" s="84"/>
      <c r="I321" s="29"/>
      <c r="J321" s="84"/>
      <c r="K321" s="975"/>
    </row>
    <row r="322" spans="1:11" ht="31.5" x14ac:dyDescent="0.25">
      <c r="A322" s="95" t="s">
        <v>415</v>
      </c>
      <c r="B322" s="431"/>
      <c r="C322" s="65" t="s">
        <v>365</v>
      </c>
      <c r="D322" s="66"/>
      <c r="E322" s="67"/>
      <c r="F322" s="68">
        <v>3.9101520958083835</v>
      </c>
      <c r="G322" s="69">
        <v>7.2412586826347303</v>
      </c>
      <c r="H322" s="68">
        <v>25.019322155688624</v>
      </c>
      <c r="I322" s="69">
        <v>180.86047904191616</v>
      </c>
      <c r="J322" s="68"/>
      <c r="K322" s="975" t="s">
        <v>416</v>
      </c>
    </row>
    <row r="323" spans="1:11" x14ac:dyDescent="0.25">
      <c r="A323" s="71"/>
      <c r="B323" s="33" t="s">
        <v>390</v>
      </c>
      <c r="C323" s="65"/>
      <c r="D323" s="66">
        <v>22.5</v>
      </c>
      <c r="E323" s="67">
        <v>22.5</v>
      </c>
      <c r="F323" s="68"/>
      <c r="G323" s="69"/>
      <c r="H323" s="68"/>
      <c r="I323" s="69"/>
      <c r="J323" s="68"/>
      <c r="K323" s="975"/>
    </row>
    <row r="324" spans="1:11" x14ac:dyDescent="0.25">
      <c r="A324" s="71"/>
      <c r="B324" s="64" t="s">
        <v>27</v>
      </c>
      <c r="C324" s="65"/>
      <c r="D324" s="66">
        <v>90</v>
      </c>
      <c r="E324" s="67">
        <v>90</v>
      </c>
      <c r="F324" s="68"/>
      <c r="G324" s="69"/>
      <c r="H324" s="68"/>
      <c r="I324" s="69"/>
      <c r="J324" s="68"/>
      <c r="K324" s="975"/>
    </row>
    <row r="325" spans="1:11" x14ac:dyDescent="0.25">
      <c r="A325" s="71"/>
      <c r="B325" s="64" t="s">
        <v>28</v>
      </c>
      <c r="C325" s="65"/>
      <c r="D325" s="66">
        <v>68</v>
      </c>
      <c r="E325" s="67">
        <v>68</v>
      </c>
      <c r="F325" s="68"/>
      <c r="G325" s="69"/>
      <c r="H325" s="68"/>
      <c r="I325" s="69"/>
      <c r="J325" s="68"/>
      <c r="K325" s="975"/>
    </row>
    <row r="326" spans="1:11" x14ac:dyDescent="0.25">
      <c r="A326" s="71"/>
      <c r="B326" s="64" t="s">
        <v>29</v>
      </c>
      <c r="C326" s="65"/>
      <c r="D326" s="66">
        <v>2.5</v>
      </c>
      <c r="E326" s="67">
        <v>2.5</v>
      </c>
      <c r="F326" s="68"/>
      <c r="G326" s="69"/>
      <c r="H326" s="68"/>
      <c r="I326" s="69"/>
      <c r="J326" s="68"/>
      <c r="K326" s="975"/>
    </row>
    <row r="327" spans="1:11" x14ac:dyDescent="0.25">
      <c r="A327" s="71"/>
      <c r="B327" s="64" t="s">
        <v>238</v>
      </c>
      <c r="C327" s="65"/>
      <c r="D327" s="66">
        <v>0.5</v>
      </c>
      <c r="E327" s="67">
        <v>0.5</v>
      </c>
      <c r="F327" s="68"/>
      <c r="G327" s="69"/>
      <c r="H327" s="68"/>
      <c r="I327" s="69"/>
      <c r="J327" s="68"/>
      <c r="K327" s="975"/>
    </row>
    <row r="328" spans="1:11" x14ac:dyDescent="0.25">
      <c r="A328" s="71"/>
      <c r="B328" s="64" t="s">
        <v>31</v>
      </c>
      <c r="C328" s="65"/>
      <c r="D328" s="66">
        <v>3</v>
      </c>
      <c r="E328" s="67">
        <v>3</v>
      </c>
      <c r="F328" s="68"/>
      <c r="G328" s="69"/>
      <c r="H328" s="68"/>
      <c r="I328" s="69"/>
      <c r="J328" s="68"/>
      <c r="K328" s="975"/>
    </row>
    <row r="329" spans="1:11" ht="31.5" x14ac:dyDescent="0.25">
      <c r="A329" s="95" t="s">
        <v>32</v>
      </c>
      <c r="B329" s="33"/>
      <c r="C329" s="34">
        <v>180</v>
      </c>
      <c r="D329" s="91"/>
      <c r="E329" s="30"/>
      <c r="F329" s="36">
        <v>2.8494000000000002</v>
      </c>
      <c r="G329" s="35">
        <v>2.4102000000000001</v>
      </c>
      <c r="H329" s="36">
        <v>14.351400000000002</v>
      </c>
      <c r="I329" s="35">
        <v>90.54</v>
      </c>
      <c r="J329" s="36">
        <v>1.17</v>
      </c>
      <c r="K329" s="975" t="s">
        <v>33</v>
      </c>
    </row>
    <row r="330" spans="1:11" x14ac:dyDescent="0.25">
      <c r="A330" s="95"/>
      <c r="B330" s="33" t="s">
        <v>34</v>
      </c>
      <c r="C330" s="34"/>
      <c r="D330" s="36">
        <v>2.5</v>
      </c>
      <c r="E330" s="35">
        <v>2.5</v>
      </c>
      <c r="F330" s="36"/>
      <c r="G330" s="35"/>
      <c r="H330" s="36"/>
      <c r="I330" s="35"/>
      <c r="J330" s="36"/>
      <c r="K330" s="975"/>
    </row>
    <row r="331" spans="1:11" x14ac:dyDescent="0.25">
      <c r="A331" s="95"/>
      <c r="B331" s="33" t="s">
        <v>29</v>
      </c>
      <c r="C331" s="34"/>
      <c r="D331" s="36">
        <v>6</v>
      </c>
      <c r="E331" s="35">
        <v>6</v>
      </c>
      <c r="F331" s="36"/>
      <c r="G331" s="35"/>
      <c r="H331" s="36"/>
      <c r="I331" s="35"/>
      <c r="J331" s="36"/>
      <c r="K331" s="975"/>
    </row>
    <row r="332" spans="1:11" x14ac:dyDescent="0.25">
      <c r="A332" s="39"/>
      <c r="B332" s="33" t="s">
        <v>27</v>
      </c>
      <c r="C332" s="34"/>
      <c r="D332" s="36">
        <v>90</v>
      </c>
      <c r="E332" s="35">
        <v>90</v>
      </c>
      <c r="F332" s="36"/>
      <c r="G332" s="35"/>
      <c r="H332" s="36"/>
      <c r="I332" s="35"/>
      <c r="J332" s="36"/>
      <c r="K332" s="975"/>
    </row>
    <row r="333" spans="1:11" x14ac:dyDescent="0.25">
      <c r="A333" s="39"/>
      <c r="B333" s="33" t="s">
        <v>28</v>
      </c>
      <c r="C333" s="34"/>
      <c r="D333" s="36">
        <v>108</v>
      </c>
      <c r="E333" s="35">
        <v>108</v>
      </c>
      <c r="F333" s="36"/>
      <c r="G333" s="35"/>
      <c r="H333" s="36"/>
      <c r="I333" s="35"/>
      <c r="J333" s="36"/>
      <c r="K333" s="975"/>
    </row>
    <row r="334" spans="1:11" ht="31.5" x14ac:dyDescent="0.25">
      <c r="A334" s="95" t="s">
        <v>369</v>
      </c>
      <c r="B334" s="33"/>
      <c r="C334" s="50" t="s">
        <v>370</v>
      </c>
      <c r="D334" s="91"/>
      <c r="E334" s="30"/>
      <c r="F334" s="36">
        <v>2.35</v>
      </c>
      <c r="G334" s="35">
        <v>4.5199999999999996</v>
      </c>
      <c r="H334" s="36">
        <v>17.389999999999997</v>
      </c>
      <c r="I334" s="35">
        <v>119.79999999999998</v>
      </c>
      <c r="J334" s="35">
        <v>0.16</v>
      </c>
      <c r="K334" s="975"/>
    </row>
    <row r="335" spans="1:11" x14ac:dyDescent="0.25">
      <c r="A335" s="95"/>
      <c r="B335" s="33" t="s">
        <v>38</v>
      </c>
      <c r="C335" s="34"/>
      <c r="D335" s="36">
        <v>30</v>
      </c>
      <c r="E335" s="35">
        <v>30</v>
      </c>
      <c r="F335" s="36"/>
      <c r="G335" s="35"/>
      <c r="H335" s="36"/>
      <c r="I335" s="35"/>
      <c r="J335" s="35"/>
      <c r="K335" s="975"/>
    </row>
    <row r="336" spans="1:11" x14ac:dyDescent="0.25">
      <c r="A336" s="95"/>
      <c r="B336" s="33" t="s">
        <v>58</v>
      </c>
      <c r="C336" s="34"/>
      <c r="D336" s="36">
        <v>5</v>
      </c>
      <c r="E336" s="35">
        <v>5</v>
      </c>
      <c r="F336" s="36"/>
      <c r="G336" s="35"/>
      <c r="H336" s="36"/>
      <c r="I336" s="35"/>
      <c r="J336" s="35"/>
      <c r="K336" s="975"/>
    </row>
    <row r="337" spans="1:11" ht="16.5" thickBot="1" x14ac:dyDescent="0.3">
      <c r="A337" s="33"/>
      <c r="B337" s="33" t="s">
        <v>269</v>
      </c>
      <c r="C337" s="34"/>
      <c r="D337" s="36">
        <v>10</v>
      </c>
      <c r="E337" s="35">
        <v>10</v>
      </c>
      <c r="F337" s="36" t="s">
        <v>3</v>
      </c>
      <c r="G337" s="35"/>
      <c r="H337" s="36"/>
      <c r="I337" s="35"/>
      <c r="J337" s="35"/>
      <c r="K337" s="975"/>
    </row>
    <row r="338" spans="1:11" s="1104" customFormat="1" ht="16.5" thickBot="1" x14ac:dyDescent="0.3">
      <c r="A338" s="1103" t="s">
        <v>39</v>
      </c>
      <c r="B338" s="433"/>
      <c r="C338" s="131">
        <v>408</v>
      </c>
      <c r="D338" s="446"/>
      <c r="E338" s="391"/>
      <c r="F338" s="114">
        <f>F322+F329+F334</f>
        <v>9.1095520958083842</v>
      </c>
      <c r="G338" s="115">
        <f>G322+G329+G334</f>
        <v>14.17145868263473</v>
      </c>
      <c r="H338" s="114">
        <f>H322+H329+H334</f>
        <v>56.760722155688626</v>
      </c>
      <c r="I338" s="115">
        <f>I322+I329+I334</f>
        <v>391.2004790419162</v>
      </c>
      <c r="J338" s="114">
        <f>J322+J329+J334</f>
        <v>1.3299999999999998</v>
      </c>
      <c r="K338" s="977"/>
    </row>
    <row r="339" spans="1:11" x14ac:dyDescent="0.25">
      <c r="A339" s="95"/>
      <c r="B339" s="121" t="s">
        <v>40</v>
      </c>
      <c r="C339" s="34"/>
      <c r="D339" s="28"/>
      <c r="E339" s="35"/>
      <c r="F339" s="36"/>
      <c r="G339" s="35"/>
      <c r="H339" s="36"/>
      <c r="I339" s="35"/>
      <c r="J339" s="36"/>
      <c r="K339" s="974"/>
    </row>
    <row r="340" spans="1:11" x14ac:dyDescent="0.25">
      <c r="A340" s="71" t="s">
        <v>55</v>
      </c>
      <c r="B340" s="72"/>
      <c r="C340" s="67">
        <v>150</v>
      </c>
      <c r="D340" s="66">
        <v>150</v>
      </c>
      <c r="E340" s="67">
        <v>150</v>
      </c>
      <c r="F340" s="94">
        <v>1.35</v>
      </c>
      <c r="G340" s="69">
        <v>0.3</v>
      </c>
      <c r="H340" s="68">
        <v>12.149999999999999</v>
      </c>
      <c r="I340" s="69">
        <v>64.5</v>
      </c>
      <c r="J340" s="68">
        <v>90</v>
      </c>
      <c r="K340" s="975" t="s">
        <v>153</v>
      </c>
    </row>
    <row r="341" spans="1:11" ht="16.5" thickBot="1" x14ac:dyDescent="0.3">
      <c r="A341" s="71" t="s">
        <v>417</v>
      </c>
      <c r="B341" s="64"/>
      <c r="C341" s="69"/>
      <c r="D341" s="1109"/>
      <c r="E341" s="92"/>
      <c r="F341" s="94"/>
      <c r="G341" s="69"/>
      <c r="H341" s="68"/>
      <c r="I341" s="69"/>
      <c r="J341" s="70"/>
      <c r="K341" s="975" t="s">
        <v>154</v>
      </c>
    </row>
    <row r="342" spans="1:11" s="1104" customFormat="1" ht="16.5" thickBot="1" x14ac:dyDescent="0.3">
      <c r="A342" s="1103" t="s">
        <v>39</v>
      </c>
      <c r="B342" s="433"/>
      <c r="C342" s="131">
        <v>150</v>
      </c>
      <c r="D342" s="446"/>
      <c r="E342" s="392"/>
      <c r="F342" s="114">
        <f>F340</f>
        <v>1.35</v>
      </c>
      <c r="G342" s="115">
        <f>G340</f>
        <v>0.3</v>
      </c>
      <c r="H342" s="114">
        <f>H340</f>
        <v>12.149999999999999</v>
      </c>
      <c r="I342" s="115">
        <f>I340</f>
        <v>64.5</v>
      </c>
      <c r="J342" s="114">
        <f>J340</f>
        <v>90</v>
      </c>
      <c r="K342" s="977"/>
    </row>
    <row r="343" spans="1:11" x14ac:dyDescent="0.25">
      <c r="A343" s="1116"/>
      <c r="B343" s="130" t="s">
        <v>42</v>
      </c>
      <c r="C343" s="27"/>
      <c r="D343" s="1051"/>
      <c r="E343" s="29"/>
      <c r="F343" s="100"/>
      <c r="G343" s="44"/>
      <c r="H343" s="100"/>
      <c r="I343" s="44"/>
      <c r="J343" s="43"/>
      <c r="K343" s="975"/>
    </row>
    <row r="344" spans="1:11" ht="31.5" x14ac:dyDescent="0.25">
      <c r="A344" s="149" t="s">
        <v>478</v>
      </c>
      <c r="B344" s="37"/>
      <c r="C344" s="34">
        <v>60</v>
      </c>
      <c r="D344" s="36"/>
      <c r="E344" s="30"/>
      <c r="F344" s="43">
        <v>0.65459999999999996</v>
      </c>
      <c r="G344" s="106">
        <v>3.6450000000000005</v>
      </c>
      <c r="H344" s="43">
        <v>6.7229999999999999</v>
      </c>
      <c r="I344" s="106">
        <v>62.340000000000018</v>
      </c>
      <c r="J344" s="43">
        <v>3.86</v>
      </c>
      <c r="K344" s="975" t="s">
        <v>418</v>
      </c>
    </row>
    <row r="345" spans="1:11" x14ac:dyDescent="0.25">
      <c r="A345" s="149"/>
      <c r="B345" s="37" t="s">
        <v>419</v>
      </c>
      <c r="C345" s="34"/>
      <c r="D345" s="36">
        <v>64</v>
      </c>
      <c r="E345" s="30">
        <v>50</v>
      </c>
      <c r="F345" s="43"/>
      <c r="G345" s="106"/>
      <c r="H345" s="43"/>
      <c r="I345" s="106"/>
      <c r="J345" s="43"/>
      <c r="K345" s="975"/>
    </row>
    <row r="346" spans="1:11" x14ac:dyDescent="0.25">
      <c r="A346" s="149"/>
      <c r="B346" s="37" t="s">
        <v>235</v>
      </c>
      <c r="C346" s="34"/>
      <c r="D346" s="36">
        <v>11.4</v>
      </c>
      <c r="E346" s="30">
        <v>10</v>
      </c>
      <c r="F346" s="43"/>
      <c r="G346" s="106"/>
      <c r="H346" s="43"/>
      <c r="I346" s="106"/>
      <c r="J346" s="43"/>
      <c r="K346" s="975"/>
    </row>
    <row r="347" spans="1:11" x14ac:dyDescent="0.25">
      <c r="A347" s="149"/>
      <c r="B347" s="37" t="s">
        <v>140</v>
      </c>
      <c r="C347" s="34"/>
      <c r="D347" s="36">
        <v>3</v>
      </c>
      <c r="E347" s="30">
        <v>3</v>
      </c>
      <c r="F347" s="43"/>
      <c r="G347" s="106"/>
      <c r="H347" s="43"/>
      <c r="I347" s="106"/>
      <c r="J347" s="43"/>
      <c r="K347" s="975"/>
    </row>
    <row r="348" spans="1:11" ht="31.5" x14ac:dyDescent="0.25">
      <c r="A348" s="1117" t="s">
        <v>479</v>
      </c>
      <c r="B348" s="33"/>
      <c r="C348" s="50" t="s">
        <v>176</v>
      </c>
      <c r="D348" s="98"/>
      <c r="E348" s="56"/>
      <c r="F348" s="43">
        <v>4.3919999999999995</v>
      </c>
      <c r="G348" s="106">
        <v>4.2133333333333329</v>
      </c>
      <c r="H348" s="43">
        <v>13.227999999999998</v>
      </c>
      <c r="I348" s="106">
        <v>118.60000000000001</v>
      </c>
      <c r="J348" s="43">
        <v>4.66</v>
      </c>
      <c r="K348" s="975" t="s">
        <v>195</v>
      </c>
    </row>
    <row r="349" spans="1:11" x14ac:dyDescent="0.25">
      <c r="A349" s="95"/>
      <c r="B349" s="33" t="s">
        <v>47</v>
      </c>
      <c r="C349" s="50"/>
      <c r="D349" s="49">
        <v>53.2</v>
      </c>
      <c r="E349" s="34">
        <v>40</v>
      </c>
      <c r="F349" s="36"/>
      <c r="G349" s="35"/>
      <c r="H349" s="36"/>
      <c r="I349" s="35"/>
      <c r="J349" s="91"/>
      <c r="K349" s="975"/>
    </row>
    <row r="350" spans="1:11" x14ac:dyDescent="0.25">
      <c r="A350" s="95"/>
      <c r="B350" s="33" t="s">
        <v>87</v>
      </c>
      <c r="C350" s="50"/>
      <c r="D350" s="49">
        <v>16.2</v>
      </c>
      <c r="E350" s="34">
        <v>16</v>
      </c>
      <c r="F350" s="36"/>
      <c r="G350" s="35"/>
      <c r="H350" s="36"/>
      <c r="I350" s="35"/>
      <c r="J350" s="91"/>
      <c r="K350" s="975"/>
    </row>
    <row r="351" spans="1:11" x14ac:dyDescent="0.25">
      <c r="A351" s="95"/>
      <c r="B351" s="33" t="s">
        <v>48</v>
      </c>
      <c r="C351" s="50"/>
      <c r="D351" s="49">
        <v>12.8</v>
      </c>
      <c r="E351" s="35">
        <v>10</v>
      </c>
      <c r="F351" s="36"/>
      <c r="G351" s="35"/>
      <c r="H351" s="36"/>
      <c r="I351" s="35"/>
      <c r="J351" s="91"/>
      <c r="K351" s="975"/>
    </row>
    <row r="352" spans="1:11" x14ac:dyDescent="0.25">
      <c r="A352" s="95"/>
      <c r="B352" s="33" t="s">
        <v>43</v>
      </c>
      <c r="C352" s="50"/>
      <c r="D352" s="49">
        <v>9.6</v>
      </c>
      <c r="E352" s="35">
        <v>8</v>
      </c>
      <c r="F352" s="36"/>
      <c r="G352" s="35"/>
      <c r="H352" s="36"/>
      <c r="I352" s="35"/>
      <c r="J352" s="91"/>
      <c r="K352" s="975"/>
    </row>
    <row r="353" spans="1:14" x14ac:dyDescent="0.25">
      <c r="A353" s="95"/>
      <c r="B353" s="33" t="s">
        <v>49</v>
      </c>
      <c r="C353" s="50"/>
      <c r="D353" s="49">
        <v>4</v>
      </c>
      <c r="E353" s="34">
        <v>4</v>
      </c>
      <c r="F353" s="36"/>
      <c r="G353" s="35"/>
      <c r="H353" s="36"/>
      <c r="I353" s="35"/>
      <c r="J353" s="91"/>
      <c r="K353" s="975"/>
    </row>
    <row r="354" spans="1:14" x14ac:dyDescent="0.25">
      <c r="A354" s="95"/>
      <c r="B354" s="37" t="s">
        <v>238</v>
      </c>
      <c r="C354" s="50"/>
      <c r="D354" s="49">
        <v>0.2</v>
      </c>
      <c r="E354" s="34">
        <v>0.2</v>
      </c>
      <c r="F354" s="36"/>
      <c r="G354" s="35"/>
      <c r="H354" s="36"/>
      <c r="I354" s="35"/>
      <c r="J354" s="91"/>
      <c r="K354" s="975"/>
    </row>
    <row r="355" spans="1:14" x14ac:dyDescent="0.25">
      <c r="A355" s="95"/>
      <c r="B355" s="33" t="s">
        <v>159</v>
      </c>
      <c r="C355" s="50"/>
      <c r="D355" s="49">
        <v>140</v>
      </c>
      <c r="E355" s="34">
        <v>140</v>
      </c>
      <c r="F355" s="36"/>
      <c r="G355" s="35"/>
      <c r="H355" s="36"/>
      <c r="I355" s="35"/>
      <c r="J355" s="91"/>
      <c r="K355" s="975"/>
    </row>
    <row r="356" spans="1:14" ht="31.5" x14ac:dyDescent="0.25">
      <c r="A356" s="95" t="s">
        <v>160</v>
      </c>
      <c r="B356" s="33"/>
      <c r="C356" s="34">
        <v>200</v>
      </c>
      <c r="D356" s="49"/>
      <c r="E356" s="34"/>
      <c r="F356" s="36">
        <v>17.786666666666665</v>
      </c>
      <c r="G356" s="35">
        <v>13.826666666666664</v>
      </c>
      <c r="H356" s="36">
        <v>17.2</v>
      </c>
      <c r="I356" s="35">
        <v>264</v>
      </c>
      <c r="J356" s="36">
        <v>11.61</v>
      </c>
      <c r="K356" s="975" t="s">
        <v>161</v>
      </c>
      <c r="M356" s="49"/>
      <c r="N356" s="98"/>
    </row>
    <row r="357" spans="1:14" x14ac:dyDescent="0.25">
      <c r="A357" s="95"/>
      <c r="B357" s="37" t="s">
        <v>289</v>
      </c>
      <c r="C357" s="50"/>
      <c r="D357" s="49">
        <v>97.5</v>
      </c>
      <c r="E357" s="56">
        <v>92</v>
      </c>
      <c r="F357" s="36"/>
      <c r="G357" s="35"/>
      <c r="H357" s="36"/>
      <c r="I357" s="35"/>
      <c r="J357" s="36"/>
      <c r="K357" s="975"/>
      <c r="M357" s="49"/>
      <c r="N357" s="98"/>
    </row>
    <row r="358" spans="1:14" ht="31.5" x14ac:dyDescent="0.25">
      <c r="A358" s="95"/>
      <c r="B358" s="33" t="s">
        <v>162</v>
      </c>
      <c r="C358" s="50"/>
      <c r="D358" s="49"/>
      <c r="E358" s="56">
        <v>40</v>
      </c>
      <c r="F358" s="36"/>
      <c r="G358" s="35"/>
      <c r="H358" s="36"/>
      <c r="I358" s="35"/>
      <c r="J358" s="36"/>
      <c r="K358" s="975"/>
    </row>
    <row r="359" spans="1:14" ht="13.5" customHeight="1" x14ac:dyDescent="0.25">
      <c r="A359" s="95"/>
      <c r="B359" s="33" t="s">
        <v>163</v>
      </c>
      <c r="C359" s="50"/>
      <c r="D359" s="49"/>
      <c r="E359" s="56"/>
      <c r="F359" s="36"/>
      <c r="G359" s="35"/>
      <c r="H359" s="36"/>
      <c r="I359" s="35"/>
      <c r="J359" s="36"/>
      <c r="K359" s="975" t="s">
        <v>151</v>
      </c>
    </row>
    <row r="360" spans="1:14" x14ac:dyDescent="0.25">
      <c r="A360" s="95"/>
      <c r="B360" s="33" t="s">
        <v>165</v>
      </c>
      <c r="C360" s="50"/>
      <c r="D360" s="49">
        <v>15</v>
      </c>
      <c r="E360" s="56">
        <v>15</v>
      </c>
      <c r="F360" s="36"/>
      <c r="G360" s="35"/>
      <c r="H360" s="36"/>
      <c r="I360" s="35"/>
      <c r="J360" s="36"/>
      <c r="K360" s="975"/>
    </row>
    <row r="361" spans="1:14" x14ac:dyDescent="0.25">
      <c r="A361" s="95"/>
      <c r="B361" s="33" t="s">
        <v>89</v>
      </c>
      <c r="C361" s="50"/>
      <c r="D361" s="49">
        <v>5</v>
      </c>
      <c r="E361" s="56">
        <v>5</v>
      </c>
      <c r="F361" s="36"/>
      <c r="G361" s="35"/>
      <c r="H361" s="36"/>
      <c r="I361" s="35"/>
      <c r="J361" s="36"/>
      <c r="K361" s="975"/>
    </row>
    <row r="362" spans="1:14" x14ac:dyDescent="0.25">
      <c r="A362" s="33"/>
      <c r="B362" s="33" t="s">
        <v>102</v>
      </c>
      <c r="C362" s="50"/>
      <c r="D362" s="49">
        <v>1.5</v>
      </c>
      <c r="E362" s="56">
        <v>1.5</v>
      </c>
      <c r="F362" s="36"/>
      <c r="G362" s="35"/>
      <c r="H362" s="36"/>
      <c r="I362" s="35"/>
      <c r="J362" s="36"/>
      <c r="K362" s="975"/>
    </row>
    <row r="363" spans="1:14" x14ac:dyDescent="0.25">
      <c r="A363" s="33"/>
      <c r="B363" s="37" t="s">
        <v>238</v>
      </c>
      <c r="C363" s="50"/>
      <c r="D363" s="49">
        <v>0.16</v>
      </c>
      <c r="E363" s="35">
        <v>0.16</v>
      </c>
      <c r="F363" s="36"/>
      <c r="G363" s="35"/>
      <c r="H363" s="36"/>
      <c r="I363" s="35"/>
      <c r="J363" s="36"/>
      <c r="K363" s="975"/>
    </row>
    <row r="364" spans="1:14" x14ac:dyDescent="0.25">
      <c r="A364" s="33"/>
      <c r="B364" s="33" t="s">
        <v>164</v>
      </c>
      <c r="C364" s="50"/>
      <c r="D364" s="49"/>
      <c r="E364" s="56">
        <v>20</v>
      </c>
      <c r="F364" s="36"/>
      <c r="G364" s="35"/>
      <c r="H364" s="36"/>
      <c r="I364" s="35"/>
      <c r="J364" s="36"/>
      <c r="K364" s="975"/>
    </row>
    <row r="365" spans="1:14" x14ac:dyDescent="0.25">
      <c r="A365" s="33"/>
      <c r="B365" s="33" t="s">
        <v>144</v>
      </c>
      <c r="C365" s="50"/>
      <c r="D365" s="49">
        <v>137</v>
      </c>
      <c r="E365" s="56">
        <v>103</v>
      </c>
      <c r="F365" s="36"/>
      <c r="G365" s="35"/>
      <c r="H365" s="36"/>
      <c r="I365" s="35"/>
      <c r="J365" s="36"/>
      <c r="K365" s="975"/>
    </row>
    <row r="366" spans="1:14" x14ac:dyDescent="0.25">
      <c r="A366" s="33"/>
      <c r="B366" s="33" t="s">
        <v>86</v>
      </c>
      <c r="C366" s="50"/>
      <c r="D366" s="49">
        <v>37.5</v>
      </c>
      <c r="E366" s="35">
        <v>30</v>
      </c>
      <c r="F366" s="36"/>
      <c r="G366" s="35"/>
      <c r="H366" s="36"/>
      <c r="I366" s="35"/>
      <c r="J366" s="36"/>
      <c r="K366" s="975"/>
    </row>
    <row r="367" spans="1:14" x14ac:dyDescent="0.25">
      <c r="A367" s="33"/>
      <c r="B367" s="33" t="s">
        <v>43</v>
      </c>
      <c r="C367" s="50"/>
      <c r="D367" s="49">
        <v>28</v>
      </c>
      <c r="E367" s="35">
        <v>23</v>
      </c>
      <c r="F367" s="36"/>
      <c r="G367" s="35"/>
      <c r="H367" s="36"/>
      <c r="I367" s="35"/>
      <c r="J367" s="36"/>
      <c r="K367" s="975"/>
    </row>
    <row r="368" spans="1:14" x14ac:dyDescent="0.25">
      <c r="A368" s="33"/>
      <c r="B368" s="33" t="s">
        <v>49</v>
      </c>
      <c r="C368" s="50"/>
      <c r="D368" s="49">
        <v>1.5</v>
      </c>
      <c r="E368" s="56">
        <v>1.5</v>
      </c>
      <c r="F368" s="36"/>
      <c r="G368" s="35"/>
      <c r="H368" s="36"/>
      <c r="I368" s="35"/>
      <c r="J368" s="36"/>
      <c r="K368" s="975"/>
    </row>
    <row r="369" spans="1:11" x14ac:dyDescent="0.25">
      <c r="A369" s="95"/>
      <c r="B369" s="37" t="s">
        <v>238</v>
      </c>
      <c r="C369" s="50"/>
      <c r="D369" s="49">
        <v>0.8</v>
      </c>
      <c r="E369" s="56">
        <v>0.8</v>
      </c>
      <c r="F369" s="36"/>
      <c r="G369" s="35"/>
      <c r="H369" s="36"/>
      <c r="I369" s="35"/>
      <c r="J369" s="36"/>
      <c r="K369" s="975"/>
    </row>
    <row r="370" spans="1:11" x14ac:dyDescent="0.25">
      <c r="A370" s="95"/>
      <c r="B370" s="33" t="s">
        <v>166</v>
      </c>
      <c r="C370" s="50"/>
      <c r="D370" s="49"/>
      <c r="E370" s="56">
        <v>160</v>
      </c>
      <c r="F370" s="36"/>
      <c r="G370" s="35"/>
      <c r="H370" s="36"/>
      <c r="I370" s="35"/>
      <c r="J370" s="36"/>
      <c r="K370" s="975"/>
    </row>
    <row r="371" spans="1:11" ht="31.5" x14ac:dyDescent="0.25">
      <c r="A371" s="95" t="s">
        <v>401</v>
      </c>
      <c r="B371" s="33"/>
      <c r="C371" s="50">
        <v>180</v>
      </c>
      <c r="D371" s="49"/>
      <c r="E371" s="56"/>
      <c r="F371" s="36">
        <v>0.5958</v>
      </c>
      <c r="G371" s="35">
        <v>8.4000000000000019E-2</v>
      </c>
      <c r="H371" s="36">
        <v>28.8126</v>
      </c>
      <c r="I371" s="35">
        <v>119.51999999999998</v>
      </c>
      <c r="J371" s="36">
        <v>0.65</v>
      </c>
      <c r="K371" s="975" t="s">
        <v>402</v>
      </c>
    </row>
    <row r="372" spans="1:11" x14ac:dyDescent="0.25">
      <c r="A372" s="95"/>
      <c r="B372" s="33" t="s">
        <v>403</v>
      </c>
      <c r="C372" s="50"/>
      <c r="D372" s="49">
        <v>15.3</v>
      </c>
      <c r="E372" s="56">
        <v>15</v>
      </c>
      <c r="F372" s="36"/>
      <c r="G372" s="35"/>
      <c r="H372" s="36"/>
      <c r="I372" s="35"/>
      <c r="J372" s="36"/>
      <c r="K372" s="975"/>
    </row>
    <row r="373" spans="1:11" x14ac:dyDescent="0.25">
      <c r="A373" s="95"/>
      <c r="B373" s="33" t="s">
        <v>29</v>
      </c>
      <c r="C373" s="50"/>
      <c r="D373" s="49">
        <v>6</v>
      </c>
      <c r="E373" s="56">
        <v>6</v>
      </c>
      <c r="F373" s="36"/>
      <c r="G373" s="35"/>
      <c r="H373" s="36"/>
      <c r="I373" s="35"/>
      <c r="J373" s="36"/>
      <c r="K373" s="975"/>
    </row>
    <row r="374" spans="1:11" x14ac:dyDescent="0.25">
      <c r="A374" s="95"/>
      <c r="B374" s="33" t="s">
        <v>67</v>
      </c>
      <c r="C374" s="50"/>
      <c r="D374" s="49">
        <v>183</v>
      </c>
      <c r="E374" s="56">
        <v>183</v>
      </c>
      <c r="F374" s="36"/>
      <c r="G374" s="35"/>
      <c r="H374" s="36"/>
      <c r="I374" s="35"/>
      <c r="J374" s="36"/>
      <c r="K374" s="975"/>
    </row>
    <row r="375" spans="1:11" s="338" customFormat="1" ht="41.25" customHeight="1" thickBot="1" x14ac:dyDescent="0.3">
      <c r="A375" s="266" t="s">
        <v>212</v>
      </c>
      <c r="B375" s="188"/>
      <c r="C375" s="214">
        <v>25</v>
      </c>
      <c r="D375" s="207">
        <v>25</v>
      </c>
      <c r="E375" s="239">
        <v>25</v>
      </c>
      <c r="F375" s="210">
        <v>1.9</v>
      </c>
      <c r="G375" s="239">
        <v>0.2</v>
      </c>
      <c r="H375" s="210">
        <v>12.3</v>
      </c>
      <c r="I375" s="239">
        <v>58.75</v>
      </c>
      <c r="J375" s="210">
        <v>0</v>
      </c>
      <c r="K375" s="978" t="s">
        <v>220</v>
      </c>
    </row>
    <row r="376" spans="1:11" ht="32.25" thickBot="1" x14ac:dyDescent="0.3">
      <c r="A376" s="1102" t="s">
        <v>277</v>
      </c>
      <c r="B376" s="22"/>
      <c r="C376" s="23">
        <v>45</v>
      </c>
      <c r="D376" s="57">
        <v>45</v>
      </c>
      <c r="E376" s="58">
        <v>45</v>
      </c>
      <c r="F376" s="59">
        <v>2.97</v>
      </c>
      <c r="G376" s="57">
        <v>0.54</v>
      </c>
      <c r="H376" s="59">
        <v>17.820000000000004</v>
      </c>
      <c r="I376" s="57">
        <v>89.100000000000009</v>
      </c>
      <c r="J376" s="60"/>
      <c r="K376" s="978" t="s">
        <v>219</v>
      </c>
    </row>
    <row r="377" spans="1:11" ht="16.5" thickBot="1" x14ac:dyDescent="0.3">
      <c r="A377" s="1103" t="s">
        <v>39</v>
      </c>
      <c r="B377" s="433"/>
      <c r="C377" s="131">
        <v>710</v>
      </c>
      <c r="D377" s="390"/>
      <c r="E377" s="391"/>
      <c r="F377" s="114">
        <f>F344+F348+F356+F371+F375+F376</f>
        <v>28.299066666666665</v>
      </c>
      <c r="G377" s="114">
        <f t="shared" ref="G377:J377" si="6">G344+G348+G356+G371+G375+G376</f>
        <v>22.508999999999997</v>
      </c>
      <c r="H377" s="114">
        <f t="shared" si="6"/>
        <v>96.083600000000004</v>
      </c>
      <c r="I377" s="114">
        <f t="shared" si="6"/>
        <v>712.31000000000006</v>
      </c>
      <c r="J377" s="114">
        <f t="shared" si="6"/>
        <v>20.779999999999998</v>
      </c>
      <c r="K377" s="977"/>
    </row>
    <row r="378" spans="1:11" x14ac:dyDescent="0.25">
      <c r="A378" s="63"/>
      <c r="B378" s="63" t="s">
        <v>450</v>
      </c>
      <c r="C378" s="455"/>
      <c r="D378" s="448"/>
      <c r="E378" s="449"/>
      <c r="F378" s="448"/>
      <c r="G378" s="449"/>
      <c r="H378" s="448"/>
      <c r="I378" s="449"/>
      <c r="J378" s="448"/>
      <c r="K378" s="988"/>
    </row>
    <row r="379" spans="1:11" ht="31.5" x14ac:dyDescent="0.25">
      <c r="A379" s="95" t="s">
        <v>177</v>
      </c>
      <c r="B379" s="33"/>
      <c r="C379" s="34">
        <v>180</v>
      </c>
      <c r="D379" s="36"/>
      <c r="E379" s="35"/>
      <c r="F379" s="1118">
        <v>5.4</v>
      </c>
      <c r="G379" s="947">
        <v>1.8000000000000003</v>
      </c>
      <c r="H379" s="1118">
        <v>7.2</v>
      </c>
      <c r="I379" s="947">
        <v>66.600000000000009</v>
      </c>
      <c r="J379" s="1061">
        <v>1.44</v>
      </c>
      <c r="K379" s="975" t="s">
        <v>149</v>
      </c>
    </row>
    <row r="380" spans="1:11" ht="31.5" x14ac:dyDescent="0.25">
      <c r="A380" s="95" t="s">
        <v>481</v>
      </c>
      <c r="B380" s="95" t="s">
        <v>184</v>
      </c>
      <c r="C380" s="34"/>
      <c r="D380" s="36">
        <v>185</v>
      </c>
      <c r="E380" s="35">
        <v>180</v>
      </c>
      <c r="F380" s="36"/>
      <c r="G380" s="35"/>
      <c r="H380" s="36"/>
      <c r="I380" s="35"/>
      <c r="J380" s="36"/>
      <c r="K380" s="975"/>
    </row>
    <row r="381" spans="1:11" ht="36.75" customHeight="1" x14ac:dyDescent="0.25">
      <c r="A381" s="95" t="s">
        <v>302</v>
      </c>
      <c r="B381" s="33"/>
      <c r="C381" s="34">
        <v>70</v>
      </c>
      <c r="D381" s="36"/>
      <c r="E381" s="35"/>
      <c r="F381" s="36">
        <v>5.3199999999999985</v>
      </c>
      <c r="G381" s="35">
        <v>3.6399999999999988</v>
      </c>
      <c r="H381" s="36">
        <v>34.241666666666653</v>
      </c>
      <c r="I381" s="35">
        <v>191.33333333333326</v>
      </c>
      <c r="J381" s="36">
        <v>0.21</v>
      </c>
      <c r="K381" s="975" t="s">
        <v>309</v>
      </c>
    </row>
    <row r="382" spans="1:11" x14ac:dyDescent="0.25">
      <c r="A382" s="95"/>
      <c r="B382" s="33" t="s">
        <v>54</v>
      </c>
      <c r="C382" s="34"/>
      <c r="D382" s="36">
        <v>42</v>
      </c>
      <c r="E382" s="35">
        <v>42</v>
      </c>
      <c r="F382" s="36"/>
      <c r="G382" s="35"/>
      <c r="H382" s="36"/>
      <c r="I382" s="35"/>
      <c r="J382" s="36"/>
      <c r="K382" s="975"/>
    </row>
    <row r="383" spans="1:11" ht="31.5" x14ac:dyDescent="0.25">
      <c r="A383" s="95"/>
      <c r="B383" s="33" t="s">
        <v>303</v>
      </c>
      <c r="C383" s="34"/>
      <c r="D383" s="36">
        <v>1.4</v>
      </c>
      <c r="E383" s="35">
        <v>1.4</v>
      </c>
      <c r="F383" s="36"/>
      <c r="G383" s="35"/>
      <c r="H383" s="36"/>
      <c r="I383" s="35"/>
      <c r="J383" s="36"/>
      <c r="K383" s="975"/>
    </row>
    <row r="384" spans="1:11" x14ac:dyDescent="0.25">
      <c r="A384" s="95"/>
      <c r="B384" s="33" t="s">
        <v>304</v>
      </c>
      <c r="C384" s="34"/>
      <c r="D384" s="36">
        <v>5.46</v>
      </c>
      <c r="E384" s="35">
        <v>5.46</v>
      </c>
      <c r="F384" s="36"/>
      <c r="G384" s="35"/>
      <c r="H384" s="36"/>
      <c r="I384" s="35"/>
      <c r="J384" s="36"/>
      <c r="K384" s="975"/>
    </row>
    <row r="385" spans="1:11" x14ac:dyDescent="0.25">
      <c r="A385" s="95"/>
      <c r="B385" s="33" t="s">
        <v>58</v>
      </c>
      <c r="C385" s="34"/>
      <c r="D385" s="36">
        <v>1.96</v>
      </c>
      <c r="E385" s="35">
        <v>1.96</v>
      </c>
      <c r="F385" s="36"/>
      <c r="G385" s="35"/>
      <c r="H385" s="36"/>
      <c r="I385" s="35"/>
      <c r="J385" s="36"/>
      <c r="K385" s="975"/>
    </row>
    <row r="386" spans="1:11" x14ac:dyDescent="0.25">
      <c r="A386" s="95"/>
      <c r="B386" s="33" t="s">
        <v>305</v>
      </c>
      <c r="C386" s="34"/>
      <c r="D386" s="36">
        <v>4.03</v>
      </c>
      <c r="E386" s="35">
        <v>3.36</v>
      </c>
      <c r="F386" s="36"/>
      <c r="G386" s="35"/>
      <c r="H386" s="36"/>
      <c r="I386" s="35"/>
      <c r="J386" s="36"/>
      <c r="K386" s="975"/>
    </row>
    <row r="387" spans="1:11" x14ac:dyDescent="0.25">
      <c r="A387" s="95"/>
      <c r="B387" s="33" t="s">
        <v>306</v>
      </c>
      <c r="C387" s="34"/>
      <c r="D387" s="36">
        <v>0.35</v>
      </c>
      <c r="E387" s="35">
        <v>0.35</v>
      </c>
      <c r="F387" s="36"/>
      <c r="G387" s="35"/>
      <c r="H387" s="36"/>
      <c r="I387" s="35"/>
      <c r="J387" s="36"/>
      <c r="K387" s="975"/>
    </row>
    <row r="388" spans="1:11" x14ac:dyDescent="0.25">
      <c r="A388" s="95"/>
      <c r="B388" s="33" t="s">
        <v>27</v>
      </c>
      <c r="C388" s="34"/>
      <c r="D388" s="36">
        <v>18.2</v>
      </c>
      <c r="E388" s="35">
        <v>18.2</v>
      </c>
      <c r="F388" s="36"/>
      <c r="G388" s="35"/>
      <c r="H388" s="36"/>
      <c r="I388" s="35"/>
      <c r="J388" s="36"/>
      <c r="K388" s="975"/>
    </row>
    <row r="389" spans="1:11" x14ac:dyDescent="0.25">
      <c r="A389" s="95"/>
      <c r="B389" s="33" t="s">
        <v>300</v>
      </c>
      <c r="C389" s="34"/>
      <c r="D389" s="36">
        <v>0.49</v>
      </c>
      <c r="E389" s="35">
        <v>0.49</v>
      </c>
      <c r="F389" s="36"/>
      <c r="G389" s="35"/>
      <c r="H389" s="36"/>
      <c r="I389" s="35"/>
      <c r="J389" s="36"/>
      <c r="K389" s="975"/>
    </row>
    <row r="390" spans="1:11" x14ac:dyDescent="0.25">
      <c r="A390" s="95"/>
      <c r="B390" s="33" t="s">
        <v>28</v>
      </c>
      <c r="C390" s="34"/>
      <c r="D390" s="36">
        <v>16.52</v>
      </c>
      <c r="E390" s="35">
        <v>16.52</v>
      </c>
      <c r="F390" s="36"/>
      <c r="G390" s="35"/>
      <c r="H390" s="36"/>
      <c r="I390" s="35"/>
      <c r="J390" s="36"/>
      <c r="K390" s="975"/>
    </row>
    <row r="391" spans="1:11" x14ac:dyDescent="0.25">
      <c r="A391" s="95"/>
      <c r="B391" s="33" t="s">
        <v>46</v>
      </c>
      <c r="C391" s="34"/>
      <c r="D391" s="36"/>
      <c r="E391" s="35">
        <v>82.6</v>
      </c>
      <c r="F391" s="36"/>
      <c r="G391" s="35"/>
      <c r="H391" s="36"/>
      <c r="I391" s="35"/>
      <c r="J391" s="36"/>
      <c r="K391" s="975"/>
    </row>
    <row r="392" spans="1:11" ht="31.5" x14ac:dyDescent="0.25">
      <c r="A392" s="95"/>
      <c r="B392" s="33" t="s">
        <v>307</v>
      </c>
      <c r="C392" s="34"/>
      <c r="D392" s="36">
        <v>1.8</v>
      </c>
      <c r="E392" s="35">
        <v>1.5</v>
      </c>
      <c r="F392" s="36"/>
      <c r="G392" s="35"/>
      <c r="H392" s="36"/>
      <c r="I392" s="35"/>
      <c r="J392" s="36"/>
      <c r="K392" s="975"/>
    </row>
    <row r="393" spans="1:11" ht="32.25" thickBot="1" x14ac:dyDescent="0.3">
      <c r="A393" s="95"/>
      <c r="B393" s="33" t="s">
        <v>308</v>
      </c>
      <c r="C393" s="455"/>
      <c r="D393" s="36">
        <v>1.4</v>
      </c>
      <c r="E393" s="35">
        <v>1.4</v>
      </c>
      <c r="F393" s="36"/>
      <c r="G393" s="35"/>
      <c r="H393" s="36"/>
      <c r="I393" s="35"/>
      <c r="J393" s="36"/>
      <c r="K393" s="975"/>
    </row>
    <row r="394" spans="1:11" ht="16.5" thickBot="1" x14ac:dyDescent="0.3">
      <c r="A394" s="456" t="s">
        <v>39</v>
      </c>
      <c r="B394" s="40"/>
      <c r="C394" s="430">
        <v>250</v>
      </c>
      <c r="D394" s="75"/>
      <c r="E394" s="24"/>
      <c r="F394" s="390">
        <f>F379+F381</f>
        <v>10.719999999999999</v>
      </c>
      <c r="G394" s="391">
        <f>G379+G381</f>
        <v>5.4399999999999995</v>
      </c>
      <c r="H394" s="390">
        <f>H379+H381</f>
        <v>41.441666666666656</v>
      </c>
      <c r="I394" s="391">
        <f>I379+I381</f>
        <v>257.93333333333328</v>
      </c>
      <c r="J394" s="390">
        <f>J379+J381</f>
        <v>1.65</v>
      </c>
      <c r="K394" s="976"/>
    </row>
    <row r="395" spans="1:11" x14ac:dyDescent="0.25">
      <c r="A395" s="95"/>
      <c r="B395" s="63" t="s">
        <v>451</v>
      </c>
      <c r="C395" s="34"/>
      <c r="D395" s="36"/>
      <c r="E395" s="35"/>
      <c r="F395" s="36"/>
      <c r="G395" s="35"/>
      <c r="H395" s="36"/>
      <c r="I395" s="35"/>
      <c r="J395" s="36"/>
      <c r="K395" s="975"/>
    </row>
    <row r="396" spans="1:11" ht="41.25" customHeight="1" x14ac:dyDescent="0.25">
      <c r="A396" s="71" t="s">
        <v>438</v>
      </c>
      <c r="B396" s="64"/>
      <c r="C396" s="65" t="s">
        <v>97</v>
      </c>
      <c r="D396" s="66"/>
      <c r="E396" s="67"/>
      <c r="F396" s="68">
        <v>13.939655172413792</v>
      </c>
      <c r="G396" s="69">
        <v>24.827586206896548</v>
      </c>
      <c r="H396" s="68">
        <v>2.6379310344827585</v>
      </c>
      <c r="I396" s="69">
        <v>289.65517241379308</v>
      </c>
      <c r="J396" s="68">
        <v>0.25</v>
      </c>
      <c r="K396" s="975" t="s">
        <v>288</v>
      </c>
    </row>
    <row r="397" spans="1:11" x14ac:dyDescent="0.25">
      <c r="A397" s="71"/>
      <c r="B397" s="33" t="s">
        <v>57</v>
      </c>
      <c r="C397" s="65"/>
      <c r="D397" s="66">
        <v>120</v>
      </c>
      <c r="E397" s="67">
        <v>100</v>
      </c>
      <c r="F397" s="68"/>
      <c r="G397" s="69"/>
      <c r="H397" s="68"/>
      <c r="I397" s="69"/>
      <c r="J397" s="68"/>
      <c r="K397" s="975"/>
    </row>
    <row r="398" spans="1:11" x14ac:dyDescent="0.25">
      <c r="A398" s="71"/>
      <c r="B398" s="64" t="s">
        <v>187</v>
      </c>
      <c r="C398" s="65"/>
      <c r="D398" s="66">
        <v>57</v>
      </c>
      <c r="E398" s="67">
        <v>57</v>
      </c>
      <c r="F398" s="68"/>
      <c r="G398" s="69"/>
      <c r="H398" s="68"/>
      <c r="I398" s="69"/>
      <c r="J398" s="68"/>
      <c r="K398" s="975"/>
    </row>
    <row r="399" spans="1:11" x14ac:dyDescent="0.25">
      <c r="A399" s="71"/>
      <c r="B399" s="64" t="s">
        <v>425</v>
      </c>
      <c r="C399" s="65"/>
      <c r="D399" s="66">
        <v>15.3</v>
      </c>
      <c r="E399" s="67">
        <v>15</v>
      </c>
      <c r="F399" s="68"/>
      <c r="G399" s="69"/>
      <c r="H399" s="68"/>
      <c r="I399" s="69"/>
      <c r="J399" s="68"/>
      <c r="K399" s="975"/>
    </row>
    <row r="400" spans="1:11" x14ac:dyDescent="0.25">
      <c r="A400" s="71"/>
      <c r="B400" s="64" t="s">
        <v>58</v>
      </c>
      <c r="C400" s="65"/>
      <c r="D400" s="66">
        <v>3</v>
      </c>
      <c r="E400" s="67">
        <v>3</v>
      </c>
      <c r="F400" s="68"/>
      <c r="G400" s="69"/>
      <c r="H400" s="68"/>
      <c r="I400" s="69"/>
      <c r="J400" s="68"/>
      <c r="K400" s="975"/>
    </row>
    <row r="401" spans="1:11" x14ac:dyDescent="0.25">
      <c r="A401" s="71"/>
      <c r="B401" s="64" t="s">
        <v>238</v>
      </c>
      <c r="C401" s="65"/>
      <c r="D401" s="66">
        <v>0.4</v>
      </c>
      <c r="E401" s="67">
        <v>0.4</v>
      </c>
      <c r="F401" s="68"/>
      <c r="G401" s="69"/>
      <c r="H401" s="68"/>
      <c r="I401" s="69"/>
      <c r="J401" s="68"/>
      <c r="K401" s="975"/>
    </row>
    <row r="402" spans="1:11" x14ac:dyDescent="0.25">
      <c r="A402" s="71"/>
      <c r="B402" s="64" t="s">
        <v>244</v>
      </c>
      <c r="C402" s="65"/>
      <c r="D402" s="66"/>
      <c r="E402" s="67">
        <v>150</v>
      </c>
      <c r="F402" s="68"/>
      <c r="G402" s="69"/>
      <c r="H402" s="68"/>
      <c r="I402" s="69"/>
      <c r="J402" s="68"/>
      <c r="K402" s="975"/>
    </row>
    <row r="403" spans="1:11" x14ac:dyDescent="0.25">
      <c r="A403" s="95" t="s">
        <v>60</v>
      </c>
      <c r="B403" s="33"/>
      <c r="C403" s="34" t="s">
        <v>366</v>
      </c>
      <c r="D403" s="36"/>
      <c r="E403" s="35"/>
      <c r="F403" s="36">
        <v>6.3063063063063057E-2</v>
      </c>
      <c r="G403" s="35">
        <v>1.8018018018018018E-2</v>
      </c>
      <c r="H403" s="36">
        <v>6.02</v>
      </c>
      <c r="I403" s="35">
        <v>24.1</v>
      </c>
      <c r="J403" s="36">
        <v>0.03</v>
      </c>
      <c r="K403" s="975" t="s">
        <v>61</v>
      </c>
    </row>
    <row r="404" spans="1:11" x14ac:dyDescent="0.25">
      <c r="A404" s="95"/>
      <c r="B404" s="33" t="s">
        <v>276</v>
      </c>
      <c r="C404" s="34"/>
      <c r="D404" s="36">
        <v>0.45</v>
      </c>
      <c r="E404" s="35">
        <v>0.45</v>
      </c>
      <c r="F404" s="36"/>
      <c r="G404" s="35"/>
      <c r="H404" s="36"/>
      <c r="I404" s="35"/>
      <c r="J404" s="36"/>
      <c r="K404" s="975"/>
    </row>
    <row r="405" spans="1:11" x14ac:dyDescent="0.25">
      <c r="A405" s="95"/>
      <c r="B405" s="33" t="s">
        <v>62</v>
      </c>
      <c r="C405" s="34"/>
      <c r="D405" s="36">
        <v>6</v>
      </c>
      <c r="E405" s="35">
        <v>6</v>
      </c>
      <c r="F405" s="36"/>
      <c r="G405" s="35"/>
      <c r="H405" s="36"/>
      <c r="I405" s="35"/>
      <c r="J405" s="36"/>
      <c r="K405" s="975"/>
    </row>
    <row r="406" spans="1:11" x14ac:dyDescent="0.25">
      <c r="A406" s="95"/>
      <c r="B406" s="33" t="s">
        <v>28</v>
      </c>
      <c r="C406" s="34"/>
      <c r="D406" s="36">
        <v>180</v>
      </c>
      <c r="E406" s="35">
        <v>180</v>
      </c>
      <c r="F406" s="36"/>
      <c r="G406" s="35"/>
      <c r="H406" s="36"/>
      <c r="I406" s="35"/>
      <c r="J406" s="36"/>
      <c r="K406" s="975"/>
    </row>
    <row r="407" spans="1:11" ht="42.75" customHeight="1" thickBot="1" x14ac:dyDescent="0.3">
      <c r="A407" s="95" t="s">
        <v>212</v>
      </c>
      <c r="B407" s="33"/>
      <c r="C407" s="34">
        <v>30</v>
      </c>
      <c r="D407" s="28">
        <v>30</v>
      </c>
      <c r="E407" s="57">
        <v>30</v>
      </c>
      <c r="F407" s="36">
        <v>2.2799999999999998</v>
      </c>
      <c r="G407" s="57">
        <v>0.24</v>
      </c>
      <c r="H407" s="36">
        <v>14.76</v>
      </c>
      <c r="I407" s="57">
        <v>70.5</v>
      </c>
      <c r="J407" s="36">
        <v>0</v>
      </c>
      <c r="K407" s="978" t="s">
        <v>220</v>
      </c>
    </row>
    <row r="408" spans="1:11" ht="16.5" thickBot="1" x14ac:dyDescent="0.3">
      <c r="A408" s="1115" t="s">
        <v>39</v>
      </c>
      <c r="B408" s="454"/>
      <c r="C408" s="444">
        <v>366</v>
      </c>
      <c r="D408" s="439"/>
      <c r="E408" s="437"/>
      <c r="F408" s="119">
        <f>F396+F403+F407</f>
        <v>16.282718235476857</v>
      </c>
      <c r="G408" s="119">
        <f t="shared" ref="G408:J408" si="7">G396+G403+G407</f>
        <v>25.085604224914565</v>
      </c>
      <c r="H408" s="119">
        <f t="shared" si="7"/>
        <v>23.417931034482756</v>
      </c>
      <c r="I408" s="119">
        <f t="shared" si="7"/>
        <v>384.2551724137931</v>
      </c>
      <c r="J408" s="119">
        <f t="shared" si="7"/>
        <v>0.28000000000000003</v>
      </c>
      <c r="K408" s="989"/>
    </row>
    <row r="409" spans="1:11" ht="23.25" customHeight="1" thickBot="1" x14ac:dyDescent="0.3">
      <c r="A409" s="1103" t="s">
        <v>63</v>
      </c>
      <c r="B409" s="137"/>
      <c r="C409" s="393">
        <f>C338+C342+C377+C394+C408</f>
        <v>1884</v>
      </c>
      <c r="D409" s="393"/>
      <c r="E409" s="393"/>
      <c r="F409" s="435">
        <f>F338+F342+F377+F394+F408</f>
        <v>65.761336997951901</v>
      </c>
      <c r="G409" s="435">
        <f>G338+G342+G377+G394+G408</f>
        <v>67.506062907549293</v>
      </c>
      <c r="H409" s="435">
        <f>H338+H342+H377+H394+H408</f>
        <v>229.85391985683805</v>
      </c>
      <c r="I409" s="435">
        <f t="shared" ref="I409:J409" si="8">I338+I342+I377+I394+I408</f>
        <v>1810.1989847890429</v>
      </c>
      <c r="J409" s="435">
        <f t="shared" si="8"/>
        <v>114.04</v>
      </c>
      <c r="K409" s="990"/>
    </row>
    <row r="410" spans="1:11" x14ac:dyDescent="0.25">
      <c r="A410" s="37"/>
      <c r="B410" s="37"/>
      <c r="C410" s="82"/>
      <c r="D410" s="83"/>
      <c r="E410" s="36"/>
      <c r="F410" s="43"/>
      <c r="G410" s="43"/>
      <c r="H410" s="43"/>
      <c r="I410" s="43"/>
      <c r="J410" s="100"/>
      <c r="K410" s="982"/>
    </row>
    <row r="411" spans="1:11" x14ac:dyDescent="0.25">
      <c r="A411" s="37"/>
      <c r="B411" s="37"/>
      <c r="C411" s="82"/>
      <c r="D411" s="83"/>
      <c r="E411" s="36"/>
      <c r="F411" s="43"/>
      <c r="G411" s="43"/>
      <c r="H411" s="43"/>
      <c r="I411" s="43"/>
      <c r="J411" s="43"/>
      <c r="K411" s="982"/>
    </row>
    <row r="412" spans="1:11" ht="16.5" thickBot="1" x14ac:dyDescent="0.3">
      <c r="A412" s="426" t="s">
        <v>98</v>
      </c>
      <c r="B412" s="5"/>
      <c r="C412" s="6"/>
      <c r="D412" s="7"/>
      <c r="J412" s="85"/>
      <c r="K412" s="983"/>
    </row>
    <row r="413" spans="1:11" ht="23.25" customHeight="1" x14ac:dyDescent="0.25">
      <c r="A413" s="1100" t="s">
        <v>5</v>
      </c>
      <c r="B413" s="9"/>
      <c r="C413" s="27" t="s">
        <v>6</v>
      </c>
      <c r="D413" s="1051" t="s">
        <v>7</v>
      </c>
      <c r="E413" s="11" t="s">
        <v>7</v>
      </c>
      <c r="F413" s="1146" t="s">
        <v>8</v>
      </c>
      <c r="G413" s="1146"/>
      <c r="H413" s="1147"/>
      <c r="I413" s="1050" t="s">
        <v>9</v>
      </c>
      <c r="J413" s="1050" t="s">
        <v>10</v>
      </c>
      <c r="K413" s="974" t="s">
        <v>65</v>
      </c>
    </row>
    <row r="414" spans="1:11" ht="16.5" thickBot="1" x14ac:dyDescent="0.3">
      <c r="A414" s="1108" t="s">
        <v>12</v>
      </c>
      <c r="B414" s="87"/>
      <c r="C414" s="88" t="s">
        <v>13</v>
      </c>
      <c r="D414" s="19" t="s">
        <v>14</v>
      </c>
      <c r="E414" s="16" t="s">
        <v>14</v>
      </c>
      <c r="F414" s="18"/>
      <c r="G414" s="18"/>
      <c r="H414" s="18"/>
      <c r="I414" s="15" t="s">
        <v>15</v>
      </c>
      <c r="J414" s="15"/>
      <c r="K414" s="984" t="s">
        <v>66</v>
      </c>
    </row>
    <row r="415" spans="1:11" ht="16.5" thickBot="1" x14ac:dyDescent="0.3">
      <c r="A415" s="95"/>
      <c r="B415" s="33"/>
      <c r="C415" s="34"/>
      <c r="D415" s="75" t="s">
        <v>16</v>
      </c>
      <c r="E415" s="24" t="s">
        <v>17</v>
      </c>
      <c r="F415" s="1052" t="s">
        <v>18</v>
      </c>
      <c r="G415" s="11" t="s">
        <v>19</v>
      </c>
      <c r="H415" s="1051" t="s">
        <v>20</v>
      </c>
      <c r="I415" s="1050" t="s">
        <v>21</v>
      </c>
      <c r="J415" s="1050" t="s">
        <v>22</v>
      </c>
      <c r="K415" s="975"/>
    </row>
    <row r="416" spans="1:11" x14ac:dyDescent="0.25">
      <c r="A416" s="1100"/>
      <c r="B416" s="130" t="s">
        <v>23</v>
      </c>
      <c r="C416" s="27"/>
      <c r="D416" s="1051"/>
      <c r="E416" s="29"/>
      <c r="F416" s="84"/>
      <c r="G416" s="29"/>
      <c r="H416" s="84"/>
      <c r="I416" s="29"/>
      <c r="J416" s="84"/>
      <c r="K416" s="974"/>
    </row>
    <row r="417" spans="1:11" x14ac:dyDescent="0.25">
      <c r="A417" s="95" t="s">
        <v>482</v>
      </c>
      <c r="B417" s="33"/>
      <c r="C417" s="34">
        <v>200</v>
      </c>
      <c r="D417" s="36"/>
      <c r="E417" s="35"/>
      <c r="F417" s="36">
        <v>4.3759999999999994</v>
      </c>
      <c r="G417" s="35">
        <v>3.7959999999999998</v>
      </c>
      <c r="H417" s="36">
        <v>14.363999999999999</v>
      </c>
      <c r="I417" s="35">
        <v>120.00000000000001</v>
      </c>
      <c r="J417" s="36">
        <v>0.66</v>
      </c>
      <c r="K417" s="975" t="s">
        <v>484</v>
      </c>
    </row>
    <row r="418" spans="1:11" x14ac:dyDescent="0.25">
      <c r="A418" s="95"/>
      <c r="B418" s="33" t="s">
        <v>342</v>
      </c>
      <c r="C418" s="34"/>
      <c r="D418" s="36">
        <v>16</v>
      </c>
      <c r="E418" s="35">
        <v>16</v>
      </c>
      <c r="F418" s="36"/>
      <c r="G418" s="35"/>
      <c r="H418" s="36"/>
      <c r="I418" s="35"/>
      <c r="J418" s="36"/>
      <c r="K418" s="975"/>
    </row>
    <row r="419" spans="1:11" x14ac:dyDescent="0.25">
      <c r="A419" s="95"/>
      <c r="B419" s="33" t="s">
        <v>29</v>
      </c>
      <c r="C419" s="34"/>
      <c r="D419" s="36">
        <v>1.1000000000000001</v>
      </c>
      <c r="E419" s="35">
        <v>1.1000000000000001</v>
      </c>
      <c r="F419" s="36"/>
      <c r="G419" s="35"/>
      <c r="H419" s="36"/>
      <c r="I419" s="35"/>
      <c r="J419" s="36"/>
      <c r="K419" s="975"/>
    </row>
    <row r="420" spans="1:11" x14ac:dyDescent="0.25">
      <c r="A420" s="95"/>
      <c r="B420" s="33" t="s">
        <v>27</v>
      </c>
      <c r="C420" s="34"/>
      <c r="D420" s="36">
        <v>140</v>
      </c>
      <c r="E420" s="35">
        <v>140</v>
      </c>
      <c r="F420" s="36"/>
      <c r="G420" s="35"/>
      <c r="H420" s="36"/>
      <c r="I420" s="35"/>
      <c r="J420" s="36"/>
      <c r="K420" s="975"/>
    </row>
    <row r="421" spans="1:11" x14ac:dyDescent="0.25">
      <c r="A421" s="95"/>
      <c r="B421" s="33" t="s">
        <v>28</v>
      </c>
      <c r="C421" s="34"/>
      <c r="D421" s="36">
        <v>60</v>
      </c>
      <c r="E421" s="35">
        <v>60</v>
      </c>
      <c r="F421" s="36"/>
      <c r="G421" s="35"/>
      <c r="H421" s="36"/>
      <c r="I421" s="35"/>
      <c r="J421" s="36"/>
      <c r="K421" s="975"/>
    </row>
    <row r="422" spans="1:11" x14ac:dyDescent="0.25">
      <c r="A422" s="95"/>
      <c r="B422" s="33" t="s">
        <v>31</v>
      </c>
      <c r="C422" s="34"/>
      <c r="D422" s="36">
        <v>2</v>
      </c>
      <c r="E422" s="35">
        <v>2</v>
      </c>
      <c r="F422" s="36"/>
      <c r="G422" s="35"/>
      <c r="H422" s="36"/>
      <c r="I422" s="35"/>
      <c r="J422" s="36"/>
      <c r="K422" s="975"/>
    </row>
    <row r="423" spans="1:11" x14ac:dyDescent="0.25">
      <c r="A423" s="95"/>
      <c r="B423" s="37" t="s">
        <v>238</v>
      </c>
      <c r="C423" s="34"/>
      <c r="D423" s="36">
        <v>0.8</v>
      </c>
      <c r="E423" s="35">
        <v>0.8</v>
      </c>
      <c r="F423" s="36"/>
      <c r="G423" s="35"/>
      <c r="H423" s="36"/>
      <c r="I423" s="35"/>
      <c r="J423" s="36"/>
      <c r="K423" s="975"/>
    </row>
    <row r="424" spans="1:11" x14ac:dyDescent="0.25">
      <c r="A424" s="95" t="s">
        <v>68</v>
      </c>
      <c r="B424" s="33"/>
      <c r="C424" s="34">
        <v>180</v>
      </c>
      <c r="D424" s="91"/>
      <c r="E424" s="30"/>
      <c r="F424" s="36">
        <v>3.6702000000000004</v>
      </c>
      <c r="G424" s="35">
        <v>3.1896</v>
      </c>
      <c r="H424" s="36">
        <v>15.8202</v>
      </c>
      <c r="I424" s="35">
        <v>106.74</v>
      </c>
      <c r="J424" s="36">
        <v>1.43</v>
      </c>
      <c r="K424" s="975" t="s">
        <v>69</v>
      </c>
    </row>
    <row r="425" spans="1:11" x14ac:dyDescent="0.25">
      <c r="A425" s="95"/>
      <c r="B425" s="33" t="s">
        <v>70</v>
      </c>
      <c r="C425" s="34"/>
      <c r="D425" s="36">
        <v>2</v>
      </c>
      <c r="E425" s="35">
        <v>2</v>
      </c>
      <c r="F425" s="36"/>
      <c r="G425" s="35"/>
      <c r="H425" s="36"/>
      <c r="I425" s="35"/>
      <c r="J425" s="36"/>
      <c r="K425" s="975"/>
    </row>
    <row r="426" spans="1:11" x14ac:dyDescent="0.25">
      <c r="A426" s="95"/>
      <c r="B426" s="33" t="s">
        <v>29</v>
      </c>
      <c r="C426" s="34"/>
      <c r="D426" s="36">
        <v>6</v>
      </c>
      <c r="E426" s="35">
        <v>6</v>
      </c>
      <c r="F426" s="36"/>
      <c r="G426" s="35"/>
      <c r="H426" s="36"/>
      <c r="I426" s="35"/>
      <c r="J426" s="36"/>
      <c r="K426" s="975"/>
    </row>
    <row r="427" spans="1:11" x14ac:dyDescent="0.25">
      <c r="A427" s="39"/>
      <c r="B427" s="33" t="s">
        <v>27</v>
      </c>
      <c r="C427" s="34"/>
      <c r="D427" s="36">
        <v>110</v>
      </c>
      <c r="E427" s="35">
        <v>110</v>
      </c>
      <c r="F427" s="36"/>
      <c r="G427" s="35"/>
      <c r="H427" s="36"/>
      <c r="I427" s="35"/>
      <c r="J427" s="36"/>
      <c r="K427" s="975"/>
    </row>
    <row r="428" spans="1:11" x14ac:dyDescent="0.25">
      <c r="A428" s="39"/>
      <c r="B428" s="33" t="s">
        <v>28</v>
      </c>
      <c r="C428" s="34"/>
      <c r="D428" s="36">
        <v>80</v>
      </c>
      <c r="E428" s="35">
        <v>80</v>
      </c>
      <c r="F428" s="36"/>
      <c r="G428" s="35"/>
      <c r="H428" s="36"/>
      <c r="I428" s="35"/>
      <c r="J428" s="36"/>
      <c r="K428" s="975"/>
    </row>
    <row r="429" spans="1:11" ht="31.5" x14ac:dyDescent="0.25">
      <c r="A429" s="95" t="s">
        <v>211</v>
      </c>
      <c r="B429" s="33"/>
      <c r="C429" s="50" t="s">
        <v>456</v>
      </c>
      <c r="D429" s="91"/>
      <c r="E429" s="30"/>
      <c r="F429" s="36">
        <v>6.2349999999999994</v>
      </c>
      <c r="G429" s="35">
        <v>8.49</v>
      </c>
      <c r="H429" s="36">
        <v>15.489999999999997</v>
      </c>
      <c r="I429" s="35">
        <v>163.09999999999997</v>
      </c>
      <c r="J429" s="36">
        <v>0.11</v>
      </c>
      <c r="K429" s="975" t="s">
        <v>263</v>
      </c>
    </row>
    <row r="430" spans="1:11" x14ac:dyDescent="0.25">
      <c r="A430" s="95"/>
      <c r="B430" s="33" t="s">
        <v>38</v>
      </c>
      <c r="C430" s="34"/>
      <c r="D430" s="36">
        <v>30</v>
      </c>
      <c r="E430" s="35">
        <v>30</v>
      </c>
      <c r="F430" s="36"/>
      <c r="G430" s="35"/>
      <c r="H430" s="36"/>
      <c r="I430" s="35"/>
      <c r="J430" s="36"/>
      <c r="K430" s="975"/>
    </row>
    <row r="431" spans="1:11" x14ac:dyDescent="0.25">
      <c r="A431" s="95"/>
      <c r="B431" s="33" t="s">
        <v>71</v>
      </c>
      <c r="C431" s="34"/>
      <c r="D431" s="36">
        <v>15.3</v>
      </c>
      <c r="E431" s="35">
        <v>15</v>
      </c>
      <c r="F431" s="36"/>
      <c r="G431" s="35"/>
      <c r="H431" s="36"/>
      <c r="I431" s="35"/>
      <c r="J431" s="36"/>
      <c r="K431" s="975"/>
    </row>
    <row r="432" spans="1:11" ht="16.5" thickBot="1" x14ac:dyDescent="0.3">
      <c r="A432" s="33"/>
      <c r="B432" s="33" t="s">
        <v>31</v>
      </c>
      <c r="C432" s="74"/>
      <c r="D432" s="36">
        <v>5</v>
      </c>
      <c r="E432" s="57">
        <v>5</v>
      </c>
      <c r="F432" s="36" t="s">
        <v>3</v>
      </c>
      <c r="G432" s="57"/>
      <c r="H432" s="36"/>
      <c r="I432" s="57"/>
      <c r="J432" s="36"/>
      <c r="K432" s="975"/>
    </row>
    <row r="433" spans="1:11" s="1104" customFormat="1" ht="16.5" thickBot="1" x14ac:dyDescent="0.3">
      <c r="A433" s="1103" t="s">
        <v>39</v>
      </c>
      <c r="B433" s="433"/>
      <c r="C433" s="131">
        <v>430</v>
      </c>
      <c r="D433" s="390"/>
      <c r="E433" s="391"/>
      <c r="F433" s="114">
        <f>F417+F424+F429</f>
        <v>14.281199999999998</v>
      </c>
      <c r="G433" s="115">
        <f>G417+G424+G429</f>
        <v>15.4756</v>
      </c>
      <c r="H433" s="114">
        <f>H417+H424+H429</f>
        <v>45.674199999999992</v>
      </c>
      <c r="I433" s="115">
        <f>I417+I424+I429</f>
        <v>389.84</v>
      </c>
      <c r="J433" s="114">
        <f>J417+J424+J429</f>
        <v>2.1999999999999997</v>
      </c>
      <c r="K433" s="991"/>
    </row>
    <row r="434" spans="1:11" x14ac:dyDescent="0.25">
      <c r="A434" s="95"/>
      <c r="B434" s="121" t="s">
        <v>40</v>
      </c>
      <c r="C434" s="34"/>
      <c r="D434" s="36"/>
      <c r="E434" s="11"/>
      <c r="F434" s="36"/>
      <c r="G434" s="35"/>
      <c r="H434" s="36"/>
      <c r="I434" s="35"/>
      <c r="J434" s="36"/>
      <c r="K434" s="992"/>
    </row>
    <row r="435" spans="1:11" x14ac:dyDescent="0.25">
      <c r="A435" s="95" t="s">
        <v>259</v>
      </c>
      <c r="B435" s="33"/>
      <c r="C435" s="34">
        <v>200</v>
      </c>
      <c r="D435" s="36">
        <v>200</v>
      </c>
      <c r="E435" s="35">
        <v>200</v>
      </c>
      <c r="F435" s="28">
        <v>1</v>
      </c>
      <c r="G435" s="35"/>
      <c r="H435" s="36">
        <v>20.2</v>
      </c>
      <c r="I435" s="35">
        <v>84.8</v>
      </c>
      <c r="J435" s="36">
        <v>4</v>
      </c>
      <c r="K435" s="975" t="s">
        <v>210</v>
      </c>
    </row>
    <row r="436" spans="1:11" ht="16.5" thickBot="1" x14ac:dyDescent="0.3">
      <c r="A436" s="95" t="s">
        <v>142</v>
      </c>
      <c r="B436" s="33"/>
      <c r="C436" s="34"/>
      <c r="D436" s="36"/>
      <c r="E436" s="35"/>
      <c r="F436" s="28"/>
      <c r="G436" s="35"/>
      <c r="H436" s="36"/>
      <c r="I436" s="35"/>
      <c r="J436" s="36"/>
      <c r="K436" s="975"/>
    </row>
    <row r="437" spans="1:11" s="1104" customFormat="1" ht="16.5" thickBot="1" x14ac:dyDescent="0.3">
      <c r="A437" s="1103" t="s">
        <v>39</v>
      </c>
      <c r="B437" s="433"/>
      <c r="C437" s="131">
        <v>200</v>
      </c>
      <c r="D437" s="446"/>
      <c r="E437" s="392"/>
      <c r="F437" s="115">
        <f>F435</f>
        <v>1</v>
      </c>
      <c r="G437" s="115">
        <f>G435</f>
        <v>0</v>
      </c>
      <c r="H437" s="115">
        <f>H435</f>
        <v>20.2</v>
      </c>
      <c r="I437" s="115">
        <f>I435</f>
        <v>84.8</v>
      </c>
      <c r="J437" s="115">
        <f>J435</f>
        <v>4</v>
      </c>
      <c r="K437" s="977"/>
    </row>
    <row r="438" spans="1:11" x14ac:dyDescent="0.25">
      <c r="A438" s="149"/>
      <c r="B438" s="63" t="s">
        <v>42</v>
      </c>
      <c r="C438" s="116"/>
      <c r="D438" s="36"/>
      <c r="E438" s="30"/>
      <c r="F438" s="43"/>
      <c r="G438" s="106"/>
      <c r="H438" s="43"/>
      <c r="I438" s="106"/>
      <c r="J438" s="43"/>
      <c r="K438" s="975"/>
    </row>
    <row r="439" spans="1:11" s="495" customFormat="1" ht="24.75" customHeight="1" x14ac:dyDescent="0.25">
      <c r="A439" s="1221" t="s">
        <v>606</v>
      </c>
      <c r="B439" s="1222"/>
      <c r="C439" s="1223">
        <v>60</v>
      </c>
      <c r="D439" s="1224"/>
      <c r="E439" s="1225"/>
      <c r="F439" s="1226">
        <v>0.42</v>
      </c>
      <c r="G439" s="1227">
        <v>0.06</v>
      </c>
      <c r="H439" s="1226">
        <v>1.1399999999999999</v>
      </c>
      <c r="I439" s="1227">
        <v>7.2</v>
      </c>
      <c r="J439" s="1226">
        <v>2.94</v>
      </c>
      <c r="K439" s="1225" t="s">
        <v>604</v>
      </c>
    </row>
    <row r="440" spans="1:11" s="495" customFormat="1" ht="24.75" customHeight="1" x14ac:dyDescent="0.25">
      <c r="A440" s="1222"/>
      <c r="B440" s="1222" t="s">
        <v>609</v>
      </c>
      <c r="C440" s="1223"/>
      <c r="D440" s="1224">
        <v>61.2</v>
      </c>
      <c r="E440" s="1225">
        <v>60</v>
      </c>
      <c r="F440" s="1224"/>
      <c r="G440" s="1225"/>
      <c r="H440" s="1224"/>
      <c r="I440" s="1225"/>
      <c r="J440" s="1224"/>
      <c r="K440" s="1225"/>
    </row>
    <row r="441" spans="1:11" s="1073" customFormat="1" ht="31.5" x14ac:dyDescent="0.25">
      <c r="A441" s="505" t="s">
        <v>486</v>
      </c>
      <c r="B441" s="401"/>
      <c r="C441" s="476" t="s">
        <v>332</v>
      </c>
      <c r="D441" s="466"/>
      <c r="E441" s="404"/>
      <c r="F441" s="405">
        <v>1.3248181818181819</v>
      </c>
      <c r="G441" s="406">
        <v>4.6399510489510494</v>
      </c>
      <c r="H441" s="405">
        <v>6.8379482517482533</v>
      </c>
      <c r="I441" s="406">
        <v>79.908671328671332</v>
      </c>
      <c r="J441" s="405">
        <v>7.5</v>
      </c>
      <c r="K441" s="975" t="s">
        <v>245</v>
      </c>
    </row>
    <row r="442" spans="1:11" s="1073" customFormat="1" x14ac:dyDescent="0.25">
      <c r="A442" s="505"/>
      <c r="B442" s="401" t="s">
        <v>144</v>
      </c>
      <c r="C442" s="476"/>
      <c r="D442" s="466">
        <v>77.14</v>
      </c>
      <c r="E442" s="404">
        <v>58</v>
      </c>
      <c r="F442" s="466"/>
      <c r="G442" s="404"/>
      <c r="H442" s="466"/>
      <c r="I442" s="404"/>
      <c r="J442" s="466"/>
      <c r="K442" s="975"/>
    </row>
    <row r="443" spans="1:11" s="1073" customFormat="1" x14ac:dyDescent="0.25">
      <c r="A443" s="505"/>
      <c r="B443" s="401" t="s">
        <v>237</v>
      </c>
      <c r="C443" s="476"/>
      <c r="D443" s="466">
        <v>31.25</v>
      </c>
      <c r="E443" s="404">
        <v>25</v>
      </c>
      <c r="F443" s="466"/>
      <c r="G443" s="404"/>
      <c r="H443" s="466"/>
      <c r="I443" s="404"/>
      <c r="J443" s="466"/>
      <c r="K443" s="975"/>
    </row>
    <row r="444" spans="1:11" s="1073" customFormat="1" x14ac:dyDescent="0.25">
      <c r="A444" s="505"/>
      <c r="B444" s="401" t="s">
        <v>86</v>
      </c>
      <c r="C444" s="476"/>
      <c r="D444" s="466">
        <v>12.5</v>
      </c>
      <c r="E444" s="404">
        <v>10</v>
      </c>
      <c r="F444" s="466"/>
      <c r="G444" s="404"/>
      <c r="H444" s="466"/>
      <c r="I444" s="404"/>
      <c r="J444" s="466"/>
      <c r="K444" s="975"/>
    </row>
    <row r="445" spans="1:11" s="1073" customFormat="1" x14ac:dyDescent="0.25">
      <c r="A445" s="505"/>
      <c r="B445" s="401" t="s">
        <v>43</v>
      </c>
      <c r="C445" s="476"/>
      <c r="D445" s="466">
        <v>12</v>
      </c>
      <c r="E445" s="404">
        <v>10.08</v>
      </c>
      <c r="F445" s="466"/>
      <c r="G445" s="404"/>
      <c r="H445" s="466"/>
      <c r="I445" s="404"/>
      <c r="J445" s="466"/>
      <c r="K445" s="975"/>
    </row>
    <row r="446" spans="1:11" s="1073" customFormat="1" x14ac:dyDescent="0.25">
      <c r="A446" s="484"/>
      <c r="B446" s="401" t="s">
        <v>49</v>
      </c>
      <c r="C446" s="476"/>
      <c r="D446" s="466">
        <v>4</v>
      </c>
      <c r="E446" s="404">
        <v>4</v>
      </c>
      <c r="F446" s="405"/>
      <c r="G446" s="406"/>
      <c r="H446" s="405"/>
      <c r="I446" s="406"/>
      <c r="J446" s="405"/>
      <c r="K446" s="975"/>
    </row>
    <row r="447" spans="1:11" s="1073" customFormat="1" x14ac:dyDescent="0.25">
      <c r="A447" s="484"/>
      <c r="B447" s="401" t="s">
        <v>238</v>
      </c>
      <c r="C447" s="476"/>
      <c r="D447" s="466">
        <v>0.8</v>
      </c>
      <c r="E447" s="404">
        <v>0.8</v>
      </c>
      <c r="F447" s="405"/>
      <c r="G447" s="406"/>
      <c r="H447" s="405"/>
      <c r="I447" s="406"/>
      <c r="J447" s="405"/>
      <c r="K447" s="975"/>
    </row>
    <row r="448" spans="1:11" s="1073" customFormat="1" x14ac:dyDescent="0.25">
      <c r="A448" s="484"/>
      <c r="B448" s="401" t="s">
        <v>159</v>
      </c>
      <c r="C448" s="476"/>
      <c r="D448" s="466">
        <v>130</v>
      </c>
      <c r="E448" s="404">
        <v>130</v>
      </c>
      <c r="F448" s="405"/>
      <c r="G448" s="406"/>
      <c r="H448" s="405"/>
      <c r="I448" s="406"/>
      <c r="J448" s="405"/>
      <c r="K448" s="975"/>
    </row>
    <row r="449" spans="1:14" s="1073" customFormat="1" x14ac:dyDescent="0.25">
      <c r="A449" s="484"/>
      <c r="B449" s="401" t="s">
        <v>73</v>
      </c>
      <c r="C449" s="476"/>
      <c r="D449" s="466">
        <v>7</v>
      </c>
      <c r="E449" s="404">
        <v>7</v>
      </c>
      <c r="F449" s="405"/>
      <c r="G449" s="406"/>
      <c r="H449" s="405"/>
      <c r="I449" s="406"/>
      <c r="J449" s="405"/>
      <c r="K449" s="975"/>
    </row>
    <row r="450" spans="1:14" s="1073" customFormat="1" x14ac:dyDescent="0.25">
      <c r="A450" s="484" t="s">
        <v>487</v>
      </c>
      <c r="B450" s="401"/>
      <c r="C450" s="409" t="s">
        <v>491</v>
      </c>
      <c r="D450" s="406"/>
      <c r="E450" s="406"/>
      <c r="F450" s="405">
        <v>10.687999999999999</v>
      </c>
      <c r="G450" s="406">
        <v>11.263999999999999</v>
      </c>
      <c r="H450" s="405">
        <v>2.6159999999999997</v>
      </c>
      <c r="I450" s="406">
        <v>131.19999999999999</v>
      </c>
      <c r="J450" s="406">
        <v>0.95999999999999974</v>
      </c>
      <c r="K450" s="975" t="s">
        <v>489</v>
      </c>
    </row>
    <row r="451" spans="1:14" s="1073" customFormat="1" x14ac:dyDescent="0.25">
      <c r="A451" s="484"/>
      <c r="B451" s="401" t="s">
        <v>471</v>
      </c>
      <c r="C451" s="409"/>
      <c r="D451" s="406">
        <v>64</v>
      </c>
      <c r="E451" s="406">
        <v>64</v>
      </c>
      <c r="F451" s="405"/>
      <c r="G451" s="406"/>
      <c r="H451" s="405"/>
      <c r="I451" s="406"/>
      <c r="J451" s="406"/>
      <c r="K451" s="975"/>
    </row>
    <row r="452" spans="1:14" s="1073" customFormat="1" x14ac:dyDescent="0.25">
      <c r="A452" s="484"/>
      <c r="B452" s="401" t="s">
        <v>281</v>
      </c>
      <c r="C452" s="409"/>
      <c r="D452" s="406">
        <v>0.4</v>
      </c>
      <c r="E452" s="406">
        <v>0.4</v>
      </c>
      <c r="F452" s="405"/>
      <c r="G452" s="406"/>
      <c r="H452" s="405"/>
      <c r="I452" s="406"/>
      <c r="J452" s="406"/>
      <c r="K452" s="975"/>
    </row>
    <row r="453" spans="1:14" s="1073" customFormat="1" x14ac:dyDescent="0.25">
      <c r="A453" s="484"/>
      <c r="B453" s="401" t="s">
        <v>472</v>
      </c>
      <c r="C453" s="409"/>
      <c r="D453" s="406"/>
      <c r="E453" s="406">
        <v>40</v>
      </c>
      <c r="F453" s="405"/>
      <c r="G453" s="406"/>
      <c r="H453" s="405"/>
      <c r="I453" s="406"/>
      <c r="J453" s="406"/>
      <c r="K453" s="975"/>
    </row>
    <row r="454" spans="1:14" s="1073" customFormat="1" x14ac:dyDescent="0.25">
      <c r="A454" s="484"/>
      <c r="B454" s="401" t="s">
        <v>86</v>
      </c>
      <c r="C454" s="409"/>
      <c r="D454" s="406">
        <v>17.5</v>
      </c>
      <c r="E454" s="406">
        <v>14</v>
      </c>
      <c r="F454" s="405"/>
      <c r="G454" s="406"/>
      <c r="H454" s="405"/>
      <c r="I454" s="406"/>
      <c r="J454" s="406"/>
      <c r="K454" s="975"/>
    </row>
    <row r="455" spans="1:14" s="1073" customFormat="1" x14ac:dyDescent="0.25">
      <c r="A455" s="484"/>
      <c r="B455" s="401" t="s">
        <v>43</v>
      </c>
      <c r="C455" s="409"/>
      <c r="D455" s="406">
        <v>8.5</v>
      </c>
      <c r="E455" s="406">
        <v>7.1</v>
      </c>
      <c r="F455" s="405"/>
      <c r="G455" s="406"/>
      <c r="H455" s="405"/>
      <c r="I455" s="406"/>
      <c r="J455" s="406"/>
      <c r="K455" s="975"/>
    </row>
    <row r="456" spans="1:14" s="1073" customFormat="1" x14ac:dyDescent="0.25">
      <c r="A456" s="484"/>
      <c r="B456" s="481" t="s">
        <v>155</v>
      </c>
      <c r="C456" s="409"/>
      <c r="D456" s="406">
        <v>1.2</v>
      </c>
      <c r="E456" s="406">
        <v>1.2</v>
      </c>
      <c r="F456" s="405"/>
      <c r="G456" s="406"/>
      <c r="H456" s="405"/>
      <c r="I456" s="406"/>
      <c r="J456" s="406"/>
      <c r="K456" s="975"/>
    </row>
    <row r="457" spans="1:14" s="1073" customFormat="1" x14ac:dyDescent="0.25">
      <c r="A457" s="484"/>
      <c r="B457" s="481" t="s">
        <v>140</v>
      </c>
      <c r="C457" s="409"/>
      <c r="D457" s="406">
        <v>2.7</v>
      </c>
      <c r="E457" s="406">
        <v>2.7</v>
      </c>
      <c r="F457" s="405"/>
      <c r="G457" s="406"/>
      <c r="H457" s="405"/>
      <c r="I457" s="406"/>
      <c r="J457" s="406"/>
      <c r="K457" s="975"/>
    </row>
    <row r="458" spans="1:14" s="1073" customFormat="1" x14ac:dyDescent="0.25">
      <c r="A458" s="484"/>
      <c r="B458" s="481" t="s">
        <v>143</v>
      </c>
      <c r="C458" s="409"/>
      <c r="D458" s="406">
        <v>30</v>
      </c>
      <c r="E458" s="406">
        <v>30</v>
      </c>
      <c r="F458" s="405"/>
      <c r="G458" s="406"/>
      <c r="H458" s="405"/>
      <c r="I458" s="406"/>
      <c r="J458" s="406"/>
      <c r="K458" s="975"/>
    </row>
    <row r="459" spans="1:14" s="1073" customFormat="1" x14ac:dyDescent="0.25">
      <c r="A459" s="484"/>
      <c r="B459" s="401" t="s">
        <v>102</v>
      </c>
      <c r="C459" s="409"/>
      <c r="D459" s="406">
        <v>2</v>
      </c>
      <c r="E459" s="406">
        <v>2</v>
      </c>
      <c r="F459" s="405"/>
      <c r="G459" s="406"/>
      <c r="H459" s="405"/>
      <c r="I459" s="406"/>
      <c r="J459" s="406"/>
      <c r="K459" s="975"/>
    </row>
    <row r="460" spans="1:14" ht="18" customHeight="1" x14ac:dyDescent="0.25">
      <c r="A460" s="95" t="s">
        <v>493</v>
      </c>
      <c r="B460" s="72"/>
      <c r="C460" s="67">
        <v>130</v>
      </c>
      <c r="D460" s="68"/>
      <c r="E460" s="69"/>
      <c r="F460" s="68">
        <v>3.1642000000000001</v>
      </c>
      <c r="G460" s="69">
        <v>4.6579000000000006</v>
      </c>
      <c r="H460" s="68">
        <v>31.792800000000007</v>
      </c>
      <c r="I460" s="69">
        <v>181.74000000000004</v>
      </c>
      <c r="J460" s="70"/>
      <c r="K460" s="975" t="s">
        <v>310</v>
      </c>
      <c r="L460" s="72"/>
      <c r="M460" s="72"/>
      <c r="N460" s="66"/>
    </row>
    <row r="461" spans="1:14" x14ac:dyDescent="0.25">
      <c r="A461" s="71"/>
      <c r="B461" s="72" t="s">
        <v>25</v>
      </c>
      <c r="C461" s="67"/>
      <c r="D461" s="68">
        <v>46.8</v>
      </c>
      <c r="E461" s="69">
        <v>46.8</v>
      </c>
      <c r="F461" s="68"/>
      <c r="G461" s="69"/>
      <c r="H461" s="68"/>
      <c r="I461" s="69"/>
      <c r="J461" s="70"/>
      <c r="K461" s="975"/>
      <c r="L461" s="72"/>
      <c r="M461" s="72"/>
    </row>
    <row r="462" spans="1:14" x14ac:dyDescent="0.25">
      <c r="A462" s="71"/>
      <c r="B462" s="72" t="s">
        <v>238</v>
      </c>
      <c r="C462" s="67"/>
      <c r="D462" s="68">
        <v>0.6</v>
      </c>
      <c r="E462" s="69">
        <v>0.6</v>
      </c>
      <c r="F462" s="68"/>
      <c r="G462" s="69"/>
      <c r="H462" s="68"/>
      <c r="I462" s="69"/>
      <c r="J462" s="70"/>
      <c r="K462" s="975"/>
      <c r="L462" s="72"/>
      <c r="M462" s="72"/>
      <c r="N462" s="66"/>
    </row>
    <row r="463" spans="1:14" x14ac:dyDescent="0.25">
      <c r="A463" s="71"/>
      <c r="B463" s="71" t="s">
        <v>205</v>
      </c>
      <c r="C463" s="67"/>
      <c r="D463" s="68">
        <v>281.7</v>
      </c>
      <c r="E463" s="69">
        <v>281.7</v>
      </c>
      <c r="F463" s="68"/>
      <c r="G463" s="69"/>
      <c r="H463" s="68"/>
      <c r="I463" s="69"/>
      <c r="J463" s="70"/>
      <c r="K463" s="975"/>
      <c r="L463" s="72"/>
      <c r="M463" s="72"/>
      <c r="N463" s="66"/>
    </row>
    <row r="464" spans="1:14" x14ac:dyDescent="0.25">
      <c r="A464" s="71"/>
      <c r="B464" s="72" t="s">
        <v>31</v>
      </c>
      <c r="C464" s="67"/>
      <c r="D464" s="68">
        <v>2.1</v>
      </c>
      <c r="E464" s="69">
        <v>2.1</v>
      </c>
      <c r="F464" s="68"/>
      <c r="G464" s="69"/>
      <c r="H464" s="68"/>
      <c r="I464" s="69"/>
      <c r="J464" s="70"/>
      <c r="K464" s="975"/>
      <c r="L464" s="72"/>
      <c r="M464" s="72"/>
      <c r="N464" s="66"/>
    </row>
    <row r="465" spans="1:14" ht="31.5" x14ac:dyDescent="0.25">
      <c r="A465" s="95" t="s">
        <v>445</v>
      </c>
      <c r="B465" s="33"/>
      <c r="C465" s="34">
        <v>180</v>
      </c>
      <c r="D465" s="98"/>
      <c r="E465" s="56"/>
      <c r="F465" s="36">
        <v>0.14399999999999999</v>
      </c>
      <c r="G465" s="35">
        <v>0.14399999999999999</v>
      </c>
      <c r="H465" s="36">
        <v>25.091999999999999</v>
      </c>
      <c r="I465" s="35">
        <v>103.14</v>
      </c>
      <c r="J465" s="43">
        <v>0.81</v>
      </c>
      <c r="K465" s="975" t="s">
        <v>157</v>
      </c>
      <c r="L465" s="72"/>
      <c r="M465" s="72"/>
      <c r="N465" s="66"/>
    </row>
    <row r="466" spans="1:14" x14ac:dyDescent="0.25">
      <c r="A466" s="95"/>
      <c r="B466" s="33" t="s">
        <v>235</v>
      </c>
      <c r="C466" s="34"/>
      <c r="D466" s="36">
        <v>31.92</v>
      </c>
      <c r="E466" s="56">
        <v>28</v>
      </c>
      <c r="F466" s="36"/>
      <c r="G466" s="35"/>
      <c r="H466" s="36"/>
      <c r="I466" s="35"/>
      <c r="J466" s="43"/>
      <c r="K466" s="975"/>
      <c r="L466" s="72"/>
      <c r="M466" s="72"/>
      <c r="N466" s="66"/>
    </row>
    <row r="467" spans="1:14" x14ac:dyDescent="0.25">
      <c r="A467" s="95"/>
      <c r="B467" s="33" t="s">
        <v>67</v>
      </c>
      <c r="C467" s="34"/>
      <c r="D467" s="98">
        <v>183</v>
      </c>
      <c r="E467" s="56">
        <v>183</v>
      </c>
      <c r="F467" s="36"/>
      <c r="G467" s="35"/>
      <c r="H467" s="36"/>
      <c r="I467" s="35"/>
      <c r="J467" s="43"/>
      <c r="K467" s="975"/>
      <c r="L467" s="72"/>
      <c r="M467" s="72"/>
      <c r="N467" s="66"/>
    </row>
    <row r="468" spans="1:14" x14ac:dyDescent="0.25">
      <c r="A468" s="95"/>
      <c r="B468" s="95" t="s">
        <v>62</v>
      </c>
      <c r="C468" s="34"/>
      <c r="D468" s="98">
        <v>6</v>
      </c>
      <c r="E468" s="56">
        <v>6</v>
      </c>
      <c r="F468" s="36"/>
      <c r="G468" s="35"/>
      <c r="H468" s="36"/>
      <c r="I468" s="35"/>
      <c r="J468" s="43"/>
      <c r="K468" s="975"/>
      <c r="L468" s="72"/>
      <c r="M468" s="72"/>
      <c r="N468" s="66"/>
    </row>
    <row r="469" spans="1:14" ht="32.25" thickBot="1" x14ac:dyDescent="0.3">
      <c r="A469" s="1102" t="s">
        <v>277</v>
      </c>
      <c r="B469" s="22"/>
      <c r="C469" s="23">
        <v>45</v>
      </c>
      <c r="D469" s="57">
        <v>45</v>
      </c>
      <c r="E469" s="58">
        <v>45</v>
      </c>
      <c r="F469" s="59">
        <v>2.97</v>
      </c>
      <c r="G469" s="57">
        <v>0.54</v>
      </c>
      <c r="H469" s="59">
        <v>17.820000000000004</v>
      </c>
      <c r="I469" s="57">
        <v>89.100000000000009</v>
      </c>
      <c r="J469" s="60"/>
      <c r="K469" s="978" t="s">
        <v>219</v>
      </c>
    </row>
    <row r="470" spans="1:14" ht="16.5" thickBot="1" x14ac:dyDescent="0.3">
      <c r="A470" s="1103" t="s">
        <v>39</v>
      </c>
      <c r="B470" s="433"/>
      <c r="C470" s="131">
        <v>682</v>
      </c>
      <c r="D470" s="390"/>
      <c r="E470" s="391"/>
      <c r="F470" s="114">
        <f>F439+F441+F450+F460+F465+F469</f>
        <v>18.711018181818183</v>
      </c>
      <c r="G470" s="114">
        <f t="shared" ref="G470:J470" si="9">G439+G441+G450+G460+G465+G469</f>
        <v>21.305851048951048</v>
      </c>
      <c r="H470" s="114">
        <f t="shared" si="9"/>
        <v>85.298748251748265</v>
      </c>
      <c r="I470" s="114">
        <f t="shared" si="9"/>
        <v>592.2886713286714</v>
      </c>
      <c r="J470" s="114">
        <f t="shared" si="9"/>
        <v>12.209999999999999</v>
      </c>
      <c r="K470" s="976"/>
    </row>
    <row r="471" spans="1:14" ht="21" customHeight="1" x14ac:dyDescent="0.25">
      <c r="A471" s="1119"/>
      <c r="B471" s="457" t="s">
        <v>450</v>
      </c>
      <c r="C471" s="460"/>
      <c r="D471" s="461"/>
      <c r="E471" s="462"/>
      <c r="F471" s="463"/>
      <c r="G471" s="460"/>
      <c r="H471" s="463"/>
      <c r="I471" s="460"/>
      <c r="J471" s="464"/>
      <c r="K471" s="975"/>
    </row>
    <row r="472" spans="1:14" ht="16.5" customHeight="1" x14ac:dyDescent="0.25">
      <c r="A472" s="95" t="s">
        <v>231</v>
      </c>
      <c r="B472" s="33"/>
      <c r="C472" s="34">
        <v>180</v>
      </c>
      <c r="D472" s="36"/>
      <c r="E472" s="35"/>
      <c r="F472" s="36">
        <v>5.2199999999999989</v>
      </c>
      <c r="G472" s="35">
        <v>4.4999999999999991</v>
      </c>
      <c r="H472" s="36">
        <v>8.639999999999997</v>
      </c>
      <c r="I472" s="35">
        <v>96.299999999999969</v>
      </c>
      <c r="J472" s="36">
        <v>2.34</v>
      </c>
      <c r="K472" s="975" t="s">
        <v>233</v>
      </c>
    </row>
    <row r="473" spans="1:14" ht="15" customHeight="1" x14ac:dyDescent="0.25">
      <c r="A473" s="95" t="s">
        <v>232</v>
      </c>
      <c r="B473" s="33" t="s">
        <v>187</v>
      </c>
      <c r="C473" s="34"/>
      <c r="D473" s="36">
        <v>189</v>
      </c>
      <c r="E473" s="35">
        <v>180</v>
      </c>
      <c r="F473" s="36"/>
      <c r="G473" s="35"/>
      <c r="H473" s="36"/>
      <c r="I473" s="35"/>
      <c r="J473" s="36"/>
      <c r="K473" s="975"/>
    </row>
    <row r="474" spans="1:14" ht="30.75" customHeight="1" thickBot="1" x14ac:dyDescent="0.3">
      <c r="A474" s="95" t="s">
        <v>240</v>
      </c>
      <c r="B474" s="37" t="s">
        <v>56</v>
      </c>
      <c r="C474" s="34">
        <v>20</v>
      </c>
      <c r="D474" s="36">
        <v>20</v>
      </c>
      <c r="E474" s="35">
        <v>20</v>
      </c>
      <c r="F474" s="36">
        <v>1.5</v>
      </c>
      <c r="G474" s="35">
        <v>1.9600000000000002</v>
      </c>
      <c r="H474" s="36">
        <v>14.88</v>
      </c>
      <c r="I474" s="35">
        <v>83.399999999999991</v>
      </c>
      <c r="J474" s="36"/>
      <c r="K474" s="975" t="s">
        <v>221</v>
      </c>
    </row>
    <row r="475" spans="1:14" ht="21" customHeight="1" thickBot="1" x14ac:dyDescent="0.3">
      <c r="A475" s="456" t="s">
        <v>39</v>
      </c>
      <c r="B475" s="433"/>
      <c r="C475" s="430">
        <v>200</v>
      </c>
      <c r="D475" s="390"/>
      <c r="E475" s="391"/>
      <c r="F475" s="390">
        <f>F472+F474</f>
        <v>6.7199999999999989</v>
      </c>
      <c r="G475" s="391">
        <f>G472+G474</f>
        <v>6.4599999999999991</v>
      </c>
      <c r="H475" s="390">
        <f>H472+H474</f>
        <v>23.519999999999996</v>
      </c>
      <c r="I475" s="391">
        <f>I472+I474</f>
        <v>179.69999999999996</v>
      </c>
      <c r="J475" s="390">
        <f>J472+J474</f>
        <v>2.34</v>
      </c>
      <c r="K475" s="977"/>
    </row>
    <row r="476" spans="1:14" ht="21" customHeight="1" x14ac:dyDescent="0.25">
      <c r="A476" s="95"/>
      <c r="B476" s="63" t="s">
        <v>451</v>
      </c>
      <c r="C476" s="34"/>
      <c r="D476" s="36"/>
      <c r="E476" s="35"/>
      <c r="F476" s="36"/>
      <c r="G476" s="35"/>
      <c r="H476" s="36"/>
      <c r="I476" s="35"/>
      <c r="J476" s="36"/>
      <c r="K476" s="975"/>
    </row>
    <row r="477" spans="1:14" ht="47.25" x14ac:dyDescent="0.25">
      <c r="A477" s="95" t="s">
        <v>494</v>
      </c>
      <c r="B477" s="33"/>
      <c r="C477" s="34" t="s">
        <v>376</v>
      </c>
      <c r="D477" s="36"/>
      <c r="E477" s="35"/>
      <c r="F477" s="36">
        <v>17.883052747252748</v>
      </c>
      <c r="G477" s="35">
        <v>18.838734065934066</v>
      </c>
      <c r="H477" s="36">
        <v>21.545462637362636</v>
      </c>
      <c r="I477" s="35">
        <v>317.98714285714283</v>
      </c>
      <c r="J477" s="36">
        <v>5.12</v>
      </c>
      <c r="K477" s="975" t="s">
        <v>174</v>
      </c>
    </row>
    <row r="478" spans="1:14" x14ac:dyDescent="0.25">
      <c r="A478" s="95"/>
      <c r="B478" s="33" t="s">
        <v>289</v>
      </c>
      <c r="C478" s="34"/>
      <c r="D478" s="36">
        <v>57.75</v>
      </c>
      <c r="E478" s="35">
        <v>37.5</v>
      </c>
      <c r="F478" s="36"/>
      <c r="G478" s="35"/>
      <c r="H478" s="36"/>
      <c r="I478" s="35"/>
      <c r="J478" s="36"/>
      <c r="K478" s="975"/>
    </row>
    <row r="479" spans="1:14" x14ac:dyDescent="0.25">
      <c r="A479" s="95"/>
      <c r="B479" s="33" t="s">
        <v>292</v>
      </c>
      <c r="C479" s="34"/>
      <c r="D479" s="36">
        <v>39.380000000000003</v>
      </c>
      <c r="E479" s="35">
        <v>37.5</v>
      </c>
      <c r="F479" s="36"/>
      <c r="G479" s="35"/>
      <c r="H479" s="36"/>
      <c r="I479" s="35"/>
      <c r="J479" s="36"/>
      <c r="K479" s="975"/>
    </row>
    <row r="480" spans="1:14" x14ac:dyDescent="0.25">
      <c r="A480" s="95"/>
      <c r="B480" s="33" t="s">
        <v>31</v>
      </c>
      <c r="C480" s="34"/>
      <c r="D480" s="36">
        <v>2.8</v>
      </c>
      <c r="E480" s="35">
        <v>2.8</v>
      </c>
      <c r="F480" s="36"/>
      <c r="G480" s="35"/>
      <c r="H480" s="36"/>
      <c r="I480" s="35"/>
      <c r="J480" s="36"/>
      <c r="K480" s="975"/>
    </row>
    <row r="481" spans="1:11" ht="31.5" x14ac:dyDescent="0.25">
      <c r="A481" s="95"/>
      <c r="B481" s="33" t="s">
        <v>495</v>
      </c>
      <c r="C481" s="34"/>
      <c r="D481" s="36"/>
      <c r="E481" s="35">
        <v>30</v>
      </c>
      <c r="F481" s="36"/>
      <c r="G481" s="35"/>
      <c r="H481" s="36"/>
      <c r="I481" s="35"/>
      <c r="J481" s="36"/>
      <c r="K481" s="975"/>
    </row>
    <row r="482" spans="1:11" ht="19.5" customHeight="1" x14ac:dyDescent="0.25">
      <c r="A482" s="95"/>
      <c r="B482" s="33" t="s">
        <v>47</v>
      </c>
      <c r="C482" s="34"/>
      <c r="D482" s="36">
        <v>190.7</v>
      </c>
      <c r="E482" s="35">
        <v>143.44999999999999</v>
      </c>
      <c r="F482" s="36"/>
      <c r="G482" s="35"/>
      <c r="H482" s="36"/>
      <c r="I482" s="35"/>
      <c r="J482" s="36"/>
      <c r="K482" s="975"/>
    </row>
    <row r="483" spans="1:11" ht="34.5" customHeight="1" x14ac:dyDescent="0.25">
      <c r="A483" s="95"/>
      <c r="B483" s="33" t="s">
        <v>172</v>
      </c>
      <c r="C483" s="34"/>
      <c r="D483" s="36"/>
      <c r="E483" s="35">
        <v>136.6</v>
      </c>
      <c r="F483" s="36"/>
      <c r="G483" s="35"/>
      <c r="H483" s="36"/>
      <c r="I483" s="35"/>
      <c r="J483" s="36"/>
      <c r="K483" s="975"/>
    </row>
    <row r="484" spans="1:11" x14ac:dyDescent="0.25">
      <c r="A484" s="95"/>
      <c r="B484" s="33" t="s">
        <v>43</v>
      </c>
      <c r="C484" s="34"/>
      <c r="D484" s="36">
        <v>12.72</v>
      </c>
      <c r="E484" s="35">
        <v>10.6</v>
      </c>
      <c r="F484" s="36"/>
      <c r="G484" s="35"/>
      <c r="H484" s="36"/>
      <c r="I484" s="35"/>
      <c r="J484" s="36"/>
      <c r="K484" s="975"/>
    </row>
    <row r="485" spans="1:11" x14ac:dyDescent="0.25">
      <c r="A485" s="95"/>
      <c r="B485" s="37" t="s">
        <v>140</v>
      </c>
      <c r="C485" s="34"/>
      <c r="D485" s="36">
        <v>1.8</v>
      </c>
      <c r="E485" s="35">
        <v>1.8</v>
      </c>
      <c r="F485" s="36"/>
      <c r="G485" s="35"/>
      <c r="H485" s="36"/>
      <c r="I485" s="35"/>
      <c r="J485" s="36"/>
      <c r="K485" s="975"/>
    </row>
    <row r="486" spans="1:11" ht="15" customHeight="1" x14ac:dyDescent="0.25">
      <c r="A486" s="95"/>
      <c r="B486" s="33" t="s">
        <v>173</v>
      </c>
      <c r="C486" s="34"/>
      <c r="D486" s="36"/>
      <c r="E486" s="35">
        <v>7.7</v>
      </c>
      <c r="F486" s="36"/>
      <c r="G486" s="35"/>
      <c r="H486" s="36"/>
      <c r="I486" s="35"/>
      <c r="J486" s="36"/>
      <c r="K486" s="975"/>
    </row>
    <row r="487" spans="1:11" x14ac:dyDescent="0.25">
      <c r="A487" s="95"/>
      <c r="B487" s="33" t="s">
        <v>31</v>
      </c>
      <c r="C487" s="34"/>
      <c r="D487" s="36">
        <v>1.8</v>
      </c>
      <c r="E487" s="35">
        <v>1.8</v>
      </c>
      <c r="F487" s="36"/>
      <c r="G487" s="35"/>
      <c r="H487" s="36"/>
      <c r="I487" s="35"/>
      <c r="J487" s="36"/>
      <c r="K487" s="975"/>
    </row>
    <row r="488" spans="1:11" x14ac:dyDescent="0.25">
      <c r="A488" s="95"/>
      <c r="B488" s="33" t="s">
        <v>238</v>
      </c>
      <c r="C488" s="34"/>
      <c r="D488" s="36">
        <v>0.6</v>
      </c>
      <c r="E488" s="35">
        <v>0.6</v>
      </c>
      <c r="F488" s="36"/>
      <c r="G488" s="35"/>
      <c r="H488" s="36"/>
      <c r="I488" s="35"/>
      <c r="J488" s="36"/>
      <c r="K488" s="975"/>
    </row>
    <row r="489" spans="1:11" x14ac:dyDescent="0.25">
      <c r="A489" s="95"/>
      <c r="B489" s="33" t="s">
        <v>94</v>
      </c>
      <c r="C489" s="34"/>
      <c r="D489" s="36">
        <v>3.2</v>
      </c>
      <c r="E489" s="35">
        <v>3.2</v>
      </c>
      <c r="F489" s="36"/>
      <c r="G489" s="35"/>
      <c r="H489" s="36"/>
      <c r="I489" s="35"/>
      <c r="J489" s="36"/>
      <c r="K489" s="975"/>
    </row>
    <row r="490" spans="1:11" x14ac:dyDescent="0.25">
      <c r="A490" s="95"/>
      <c r="B490" s="33" t="s">
        <v>52</v>
      </c>
      <c r="C490" s="34"/>
      <c r="D490" s="36"/>
      <c r="E490" s="35">
        <v>175</v>
      </c>
      <c r="F490" s="36"/>
      <c r="G490" s="35"/>
      <c r="H490" s="36"/>
      <c r="I490" s="35"/>
      <c r="J490" s="36"/>
      <c r="K490" s="975"/>
    </row>
    <row r="491" spans="1:11" x14ac:dyDescent="0.25">
      <c r="A491" s="95"/>
      <c r="B491" s="33" t="s">
        <v>264</v>
      </c>
      <c r="C491" s="34"/>
      <c r="D491" s="36"/>
      <c r="E491" s="35">
        <v>150</v>
      </c>
      <c r="F491" s="36"/>
      <c r="G491" s="35"/>
      <c r="H491" s="36"/>
      <c r="I491" s="35"/>
      <c r="J491" s="36"/>
      <c r="K491" s="975"/>
    </row>
    <row r="492" spans="1:11" x14ac:dyDescent="0.25">
      <c r="A492" s="95"/>
      <c r="B492" s="37" t="s">
        <v>265</v>
      </c>
      <c r="C492" s="34"/>
      <c r="D492" s="36"/>
      <c r="E492" s="35">
        <v>30</v>
      </c>
      <c r="F492" s="36"/>
      <c r="G492" s="35"/>
      <c r="H492" s="36"/>
      <c r="I492" s="35"/>
      <c r="J492" s="36"/>
      <c r="K492" s="975"/>
    </row>
    <row r="493" spans="1:11" x14ac:dyDescent="0.25">
      <c r="A493" s="95"/>
      <c r="B493" s="33" t="s">
        <v>73</v>
      </c>
      <c r="C493" s="34"/>
      <c r="D493" s="36">
        <v>7.5</v>
      </c>
      <c r="E493" s="35">
        <v>7.5</v>
      </c>
      <c r="F493" s="36"/>
      <c r="G493" s="35"/>
      <c r="H493" s="36"/>
      <c r="I493" s="35"/>
      <c r="J493" s="36"/>
      <c r="K493" s="975"/>
    </row>
    <row r="494" spans="1:11" x14ac:dyDescent="0.25">
      <c r="A494" s="95"/>
      <c r="B494" s="33" t="s">
        <v>54</v>
      </c>
      <c r="C494" s="34"/>
      <c r="D494" s="36">
        <v>2</v>
      </c>
      <c r="E494" s="35">
        <v>2</v>
      </c>
      <c r="F494" s="36"/>
      <c r="G494" s="35"/>
      <c r="H494" s="36"/>
      <c r="I494" s="35"/>
      <c r="J494" s="36"/>
      <c r="K494" s="975"/>
    </row>
    <row r="495" spans="1:11" x14ac:dyDescent="0.25">
      <c r="A495" s="95"/>
      <c r="B495" s="33" t="s">
        <v>67</v>
      </c>
      <c r="C495" s="34"/>
      <c r="D495" s="36">
        <v>22.5</v>
      </c>
      <c r="E495" s="35">
        <v>22.5</v>
      </c>
      <c r="F495" s="36"/>
      <c r="G495" s="35"/>
      <c r="H495" s="36"/>
      <c r="I495" s="35"/>
      <c r="J495" s="36"/>
      <c r="K495" s="975"/>
    </row>
    <row r="496" spans="1:11" x14ac:dyDescent="0.25">
      <c r="A496" s="95" t="s">
        <v>79</v>
      </c>
      <c r="B496" s="33"/>
      <c r="C496" s="35" t="s">
        <v>367</v>
      </c>
      <c r="D496" s="36"/>
      <c r="E496" s="35"/>
      <c r="F496" s="36">
        <v>0.126</v>
      </c>
      <c r="G496" s="35">
        <v>2.4999999999999998E-2</v>
      </c>
      <c r="H496" s="36">
        <v>6.2317331334332833</v>
      </c>
      <c r="I496" s="35">
        <v>26.48191904047976</v>
      </c>
      <c r="J496" s="36">
        <v>2.83</v>
      </c>
      <c r="K496" s="975" t="s">
        <v>80</v>
      </c>
    </row>
    <row r="497" spans="1:11" x14ac:dyDescent="0.25">
      <c r="A497" s="95"/>
      <c r="B497" s="33" t="s">
        <v>276</v>
      </c>
      <c r="C497" s="34"/>
      <c r="D497" s="36">
        <v>0.45</v>
      </c>
      <c r="E497" s="35">
        <v>0.45</v>
      </c>
      <c r="F497" s="36"/>
      <c r="G497" s="35"/>
      <c r="H497" s="36"/>
      <c r="I497" s="35"/>
      <c r="J497" s="36"/>
      <c r="K497" s="975"/>
    </row>
    <row r="498" spans="1:11" x14ac:dyDescent="0.25">
      <c r="A498" s="95"/>
      <c r="B498" s="33" t="s">
        <v>29</v>
      </c>
      <c r="C498" s="34"/>
      <c r="D498" s="36">
        <v>6</v>
      </c>
      <c r="E498" s="35">
        <v>6</v>
      </c>
      <c r="F498" s="36"/>
      <c r="G498" s="35"/>
      <c r="H498" s="36"/>
      <c r="I498" s="35"/>
      <c r="J498" s="36"/>
      <c r="K498" s="975"/>
    </row>
    <row r="499" spans="1:11" x14ac:dyDescent="0.25">
      <c r="A499" s="95"/>
      <c r="B499" s="33" t="s">
        <v>81</v>
      </c>
      <c r="C499" s="34"/>
      <c r="D499" s="36">
        <v>8</v>
      </c>
      <c r="E499" s="35">
        <v>7</v>
      </c>
      <c r="F499" s="36"/>
      <c r="G499" s="35"/>
      <c r="H499" s="36"/>
      <c r="I499" s="35"/>
      <c r="J499" s="36"/>
      <c r="K499" s="975"/>
    </row>
    <row r="500" spans="1:11" x14ac:dyDescent="0.25">
      <c r="A500" s="95"/>
      <c r="B500" s="33" t="s">
        <v>28</v>
      </c>
      <c r="C500" s="34"/>
      <c r="D500" s="36">
        <v>180</v>
      </c>
      <c r="E500" s="35">
        <v>180</v>
      </c>
      <c r="F500" s="36"/>
      <c r="G500" s="35"/>
      <c r="H500" s="36"/>
      <c r="I500" s="35"/>
      <c r="J500" s="36"/>
      <c r="K500" s="975"/>
    </row>
    <row r="501" spans="1:11" s="338" customFormat="1" ht="43.5" customHeight="1" thickBot="1" x14ac:dyDescent="0.3">
      <c r="A501" s="266" t="s">
        <v>212</v>
      </c>
      <c r="B501" s="188"/>
      <c r="C501" s="214">
        <v>30</v>
      </c>
      <c r="D501" s="207">
        <v>30</v>
      </c>
      <c r="E501" s="239">
        <v>30</v>
      </c>
      <c r="F501" s="210">
        <v>2.2799999999999998</v>
      </c>
      <c r="G501" s="239">
        <v>0.24</v>
      </c>
      <c r="H501" s="210">
        <v>14.76</v>
      </c>
      <c r="I501" s="239">
        <v>70.5</v>
      </c>
      <c r="J501" s="210">
        <v>0</v>
      </c>
      <c r="K501" s="978" t="s">
        <v>220</v>
      </c>
    </row>
    <row r="502" spans="1:11" ht="16.5" thickBot="1" x14ac:dyDescent="0.3">
      <c r="A502" s="1115" t="s">
        <v>39</v>
      </c>
      <c r="B502" s="454"/>
      <c r="C502" s="444">
        <v>403</v>
      </c>
      <c r="D502" s="438"/>
      <c r="E502" s="458"/>
      <c r="F502" s="119">
        <f>F477+F496+F501</f>
        <v>20.28905274725275</v>
      </c>
      <c r="G502" s="119">
        <f t="shared" ref="G502:J502" si="10">G477+G496+G501</f>
        <v>19.103734065934063</v>
      </c>
      <c r="H502" s="119">
        <f t="shared" si="10"/>
        <v>42.537195770795918</v>
      </c>
      <c r="I502" s="119">
        <f t="shared" si="10"/>
        <v>414.96906189762257</v>
      </c>
      <c r="J502" s="119">
        <f t="shared" si="10"/>
        <v>7.95</v>
      </c>
      <c r="K502" s="976"/>
    </row>
    <row r="503" spans="1:11" ht="16.5" thickBot="1" x14ac:dyDescent="0.3">
      <c r="A503" s="1115" t="s">
        <v>63</v>
      </c>
      <c r="B503" s="459"/>
      <c r="C503" s="118">
        <f>C433+C437+C470+C475+C502</f>
        <v>1915</v>
      </c>
      <c r="D503" s="118"/>
      <c r="E503" s="118"/>
      <c r="F503" s="118">
        <f>F433+F437+F470+F475+F502</f>
        <v>61.001270929070927</v>
      </c>
      <c r="G503" s="118">
        <f>G433+G437+G470+G475+G502</f>
        <v>62.345185114885112</v>
      </c>
      <c r="H503" s="118">
        <f>H433+H437+H470+H475+H502</f>
        <v>217.23014402254415</v>
      </c>
      <c r="I503" s="118">
        <f>I433+I437+I470+I475+I502</f>
        <v>1661.5977332262942</v>
      </c>
      <c r="J503" s="118">
        <f>J433+J437+J470+J475+J502</f>
        <v>28.699999999999996</v>
      </c>
      <c r="K503" s="976"/>
    </row>
    <row r="504" spans="1:11" x14ac:dyDescent="0.25">
      <c r="A504" s="64"/>
      <c r="B504" s="64"/>
      <c r="C504" s="120"/>
      <c r="D504" s="120"/>
      <c r="E504" s="120"/>
      <c r="F504" s="120"/>
      <c r="G504" s="120"/>
      <c r="H504" s="120"/>
      <c r="I504" s="120"/>
      <c r="J504" s="120"/>
      <c r="K504" s="982"/>
    </row>
    <row r="505" spans="1:11" x14ac:dyDescent="0.25">
      <c r="A505" s="64"/>
      <c r="B505" s="64"/>
      <c r="C505" s="120"/>
      <c r="D505" s="120" t="s">
        <v>341</v>
      </c>
      <c r="E505" s="120"/>
      <c r="F505" s="120"/>
      <c r="G505" s="120"/>
      <c r="H505" s="120"/>
      <c r="I505" s="120"/>
      <c r="J505" s="120"/>
      <c r="K505" s="982"/>
    </row>
    <row r="506" spans="1:11" ht="16.5" thickBot="1" x14ac:dyDescent="0.3">
      <c r="A506" s="121" t="s">
        <v>322</v>
      </c>
      <c r="B506" s="121"/>
      <c r="C506" s="499"/>
      <c r="D506" s="499"/>
      <c r="E506" s="499"/>
      <c r="F506" s="499"/>
      <c r="G506" s="122"/>
      <c r="H506" s="122"/>
      <c r="I506" s="122"/>
      <c r="J506" s="122"/>
      <c r="K506" s="982"/>
    </row>
    <row r="507" spans="1:11" ht="31.5" customHeight="1" x14ac:dyDescent="0.25">
      <c r="A507" s="1100" t="s">
        <v>5</v>
      </c>
      <c r="B507" s="9"/>
      <c r="C507" s="86" t="s">
        <v>6</v>
      </c>
      <c r="D507" s="10" t="s">
        <v>7</v>
      </c>
      <c r="E507" s="27" t="s">
        <v>7</v>
      </c>
      <c r="F507" s="1150" t="s">
        <v>8</v>
      </c>
      <c r="G507" s="1146"/>
      <c r="H507" s="1147"/>
      <c r="I507" s="1062" t="s">
        <v>9</v>
      </c>
      <c r="J507" s="124" t="s">
        <v>10</v>
      </c>
      <c r="K507" s="974" t="s">
        <v>65</v>
      </c>
    </row>
    <row r="508" spans="1:11" ht="16.5" thickBot="1" x14ac:dyDescent="0.3">
      <c r="A508" s="95" t="s">
        <v>12</v>
      </c>
      <c r="B508" s="33"/>
      <c r="C508" s="38" t="s">
        <v>13</v>
      </c>
      <c r="D508" s="45" t="s">
        <v>14</v>
      </c>
      <c r="E508" s="34" t="s">
        <v>14</v>
      </c>
      <c r="F508" s="59"/>
      <c r="G508" s="60"/>
      <c r="H508" s="60"/>
      <c r="I508" s="30" t="s">
        <v>133</v>
      </c>
      <c r="J508" s="91"/>
      <c r="K508" s="975" t="s">
        <v>66</v>
      </c>
    </row>
    <row r="509" spans="1:11" ht="16.5" thickBot="1" x14ac:dyDescent="0.3">
      <c r="A509" s="1102"/>
      <c r="B509" s="22"/>
      <c r="C509" s="125"/>
      <c r="D509" s="126" t="s">
        <v>16</v>
      </c>
      <c r="E509" s="126" t="s">
        <v>17</v>
      </c>
      <c r="F509" s="24" t="s">
        <v>18</v>
      </c>
      <c r="G509" s="24" t="s">
        <v>19</v>
      </c>
      <c r="H509" s="75" t="s">
        <v>20</v>
      </c>
      <c r="I509" s="24" t="s">
        <v>21</v>
      </c>
      <c r="J509" s="25" t="s">
        <v>22</v>
      </c>
      <c r="K509" s="978"/>
    </row>
    <row r="510" spans="1:11" x14ac:dyDescent="0.25">
      <c r="A510" s="95"/>
      <c r="B510" s="121" t="s">
        <v>23</v>
      </c>
      <c r="C510" s="86"/>
      <c r="D510" s="49"/>
      <c r="E510" s="127"/>
      <c r="F510" s="91"/>
      <c r="G510" s="29"/>
      <c r="H510" s="91"/>
      <c r="I510" s="29"/>
      <c r="J510" s="84"/>
      <c r="K510" s="975"/>
    </row>
    <row r="511" spans="1:11" ht="31.5" x14ac:dyDescent="0.25">
      <c r="A511" s="95" t="s">
        <v>361</v>
      </c>
      <c r="B511" s="33"/>
      <c r="C511" s="34" t="s">
        <v>365</v>
      </c>
      <c r="D511" s="36"/>
      <c r="E511" s="35"/>
      <c r="F511" s="36">
        <v>5.044152095808383</v>
      </c>
      <c r="G511" s="35">
        <v>8.1790586826347322</v>
      </c>
      <c r="H511" s="36">
        <v>28.770522155688628</v>
      </c>
      <c r="I511" s="35">
        <v>208.7604790419162</v>
      </c>
      <c r="J511" s="35"/>
      <c r="K511" s="975" t="s">
        <v>197</v>
      </c>
    </row>
    <row r="512" spans="1:11" x14ac:dyDescent="0.25">
      <c r="A512" s="95"/>
      <c r="B512" s="33" t="s">
        <v>242</v>
      </c>
      <c r="C512" s="34"/>
      <c r="D512" s="36">
        <v>22.5</v>
      </c>
      <c r="E512" s="35">
        <v>22.5</v>
      </c>
      <c r="F512" s="36"/>
      <c r="G512" s="35"/>
      <c r="H512" s="36"/>
      <c r="I512" s="35"/>
      <c r="J512" s="35"/>
      <c r="K512" s="975"/>
    </row>
    <row r="513" spans="1:11" x14ac:dyDescent="0.25">
      <c r="A513" s="95"/>
      <c r="B513" s="33" t="s">
        <v>27</v>
      </c>
      <c r="C513" s="34"/>
      <c r="D513" s="36">
        <v>90</v>
      </c>
      <c r="E513" s="35">
        <v>90</v>
      </c>
      <c r="F513" s="36"/>
      <c r="G513" s="35"/>
      <c r="H513" s="36"/>
      <c r="I513" s="35"/>
      <c r="J513" s="35"/>
      <c r="K513" s="975"/>
    </row>
    <row r="514" spans="1:11" x14ac:dyDescent="0.25">
      <c r="A514" s="95"/>
      <c r="B514" s="33" t="s">
        <v>28</v>
      </c>
      <c r="C514" s="34"/>
      <c r="D514" s="36">
        <v>68</v>
      </c>
      <c r="E514" s="35">
        <v>68</v>
      </c>
      <c r="F514" s="36"/>
      <c r="G514" s="35"/>
      <c r="H514" s="36"/>
      <c r="I514" s="35"/>
      <c r="J514" s="35"/>
      <c r="K514" s="975"/>
    </row>
    <row r="515" spans="1:11" x14ac:dyDescent="0.25">
      <c r="A515" s="95"/>
      <c r="B515" s="33" t="s">
        <v>29</v>
      </c>
      <c r="C515" s="34"/>
      <c r="D515" s="36">
        <v>2.5</v>
      </c>
      <c r="E515" s="35">
        <v>2.5</v>
      </c>
      <c r="F515" s="36"/>
      <c r="G515" s="35"/>
      <c r="H515" s="36"/>
      <c r="I515" s="35"/>
      <c r="J515" s="35"/>
      <c r="K515" s="975"/>
    </row>
    <row r="516" spans="1:11" x14ac:dyDescent="0.25">
      <c r="A516" s="95"/>
      <c r="B516" s="37" t="s">
        <v>238</v>
      </c>
      <c r="C516" s="34"/>
      <c r="D516" s="36">
        <v>0.5</v>
      </c>
      <c r="E516" s="35">
        <v>0.5</v>
      </c>
      <c r="F516" s="36"/>
      <c r="G516" s="35"/>
      <c r="H516" s="36"/>
      <c r="I516" s="35"/>
      <c r="J516" s="35"/>
      <c r="K516" s="975"/>
    </row>
    <row r="517" spans="1:11" x14ac:dyDescent="0.25">
      <c r="A517" s="95"/>
      <c r="B517" s="33" t="s">
        <v>31</v>
      </c>
      <c r="C517" s="38"/>
      <c r="D517" s="104">
        <v>3</v>
      </c>
      <c r="E517" s="38">
        <v>3</v>
      </c>
      <c r="F517" s="36"/>
      <c r="G517" s="35"/>
      <c r="H517" s="36"/>
      <c r="I517" s="35"/>
      <c r="J517" s="36"/>
      <c r="K517" s="975"/>
    </row>
    <row r="518" spans="1:11" ht="31.5" x14ac:dyDescent="0.25">
      <c r="A518" s="71" t="s">
        <v>85</v>
      </c>
      <c r="B518" s="72"/>
      <c r="C518" s="67" t="s">
        <v>366</v>
      </c>
      <c r="D518" s="102"/>
      <c r="E518" s="103"/>
      <c r="F518" s="68">
        <v>2.673</v>
      </c>
      <c r="G518" s="69">
        <v>2.2679999999999998</v>
      </c>
      <c r="H518" s="68">
        <v>10.341733133433284</v>
      </c>
      <c r="I518" s="69">
        <v>72.701919040479751</v>
      </c>
      <c r="J518" s="68">
        <v>1.2</v>
      </c>
      <c r="K518" s="975" t="s">
        <v>216</v>
      </c>
    </row>
    <row r="519" spans="1:11" x14ac:dyDescent="0.25">
      <c r="A519" s="71"/>
      <c r="B519" s="33" t="s">
        <v>276</v>
      </c>
      <c r="C519" s="65"/>
      <c r="D519" s="66">
        <v>0.45</v>
      </c>
      <c r="E519" s="67">
        <v>0.45</v>
      </c>
      <c r="F519" s="68"/>
      <c r="G519" s="69"/>
      <c r="H519" s="68"/>
      <c r="I519" s="69"/>
      <c r="J519" s="68"/>
      <c r="K519" s="975"/>
    </row>
    <row r="520" spans="1:11" x14ac:dyDescent="0.25">
      <c r="A520" s="71"/>
      <c r="B520" s="72" t="s">
        <v>29</v>
      </c>
      <c r="C520" s="65"/>
      <c r="D520" s="66">
        <v>6</v>
      </c>
      <c r="E520" s="67">
        <v>6</v>
      </c>
      <c r="F520" s="68"/>
      <c r="G520" s="69"/>
      <c r="H520" s="68"/>
      <c r="I520" s="69"/>
      <c r="J520" s="68"/>
      <c r="K520" s="975"/>
    </row>
    <row r="521" spans="1:11" x14ac:dyDescent="0.25">
      <c r="A521" s="71"/>
      <c r="B521" s="72" t="s">
        <v>27</v>
      </c>
      <c r="C521" s="65"/>
      <c r="D521" s="66">
        <v>92</v>
      </c>
      <c r="E521" s="67">
        <v>90</v>
      </c>
      <c r="F521" s="68"/>
      <c r="G521" s="69"/>
      <c r="H521" s="68"/>
      <c r="I521" s="69"/>
      <c r="J521" s="68"/>
      <c r="K521" s="975"/>
    </row>
    <row r="522" spans="1:11" x14ac:dyDescent="0.25">
      <c r="A522" s="71"/>
      <c r="B522" s="72" t="s">
        <v>28</v>
      </c>
      <c r="C522" s="65"/>
      <c r="D522" s="66">
        <v>90</v>
      </c>
      <c r="E522" s="67">
        <v>90</v>
      </c>
      <c r="F522" s="68"/>
      <c r="G522" s="69"/>
      <c r="H522" s="68"/>
      <c r="I522" s="69"/>
      <c r="J522" s="68"/>
      <c r="K522" s="975"/>
    </row>
    <row r="523" spans="1:11" ht="27" customHeight="1" x14ac:dyDescent="0.25">
      <c r="A523" s="95" t="s">
        <v>226</v>
      </c>
      <c r="B523" s="33"/>
      <c r="C523" s="34" t="s">
        <v>36</v>
      </c>
      <c r="D523" s="20"/>
      <c r="E523" s="30"/>
      <c r="F523" s="28">
        <v>2.29</v>
      </c>
      <c r="G523" s="35">
        <v>4.5</v>
      </c>
      <c r="H523" s="36">
        <v>15.489999999999997</v>
      </c>
      <c r="I523" s="28">
        <v>111.59999999999998</v>
      </c>
      <c r="J523" s="28"/>
      <c r="K523" s="975" t="s">
        <v>37</v>
      </c>
    </row>
    <row r="524" spans="1:11" x14ac:dyDescent="0.25">
      <c r="A524" s="95"/>
      <c r="B524" s="33" t="s">
        <v>38</v>
      </c>
      <c r="C524" s="34"/>
      <c r="D524" s="28">
        <v>30</v>
      </c>
      <c r="E524" s="35">
        <v>30</v>
      </c>
      <c r="F524" s="28"/>
      <c r="G524" s="35"/>
      <c r="H524" s="35"/>
      <c r="I524" s="28"/>
      <c r="J524" s="28"/>
      <c r="K524" s="975"/>
    </row>
    <row r="525" spans="1:11" ht="16.5" thickBot="1" x14ac:dyDescent="0.3">
      <c r="A525" s="95"/>
      <c r="B525" s="33" t="s">
        <v>31</v>
      </c>
      <c r="C525" s="34"/>
      <c r="D525" s="28">
        <v>5</v>
      </c>
      <c r="E525" s="35">
        <v>5</v>
      </c>
      <c r="F525" s="28" t="s">
        <v>3</v>
      </c>
      <c r="G525" s="35"/>
      <c r="H525" s="35"/>
      <c r="I525" s="28"/>
      <c r="J525" s="28"/>
      <c r="K525" s="975"/>
    </row>
    <row r="526" spans="1:11" ht="16.5" thickBot="1" x14ac:dyDescent="0.3">
      <c r="A526" s="1103" t="s">
        <v>39</v>
      </c>
      <c r="B526" s="40"/>
      <c r="C526" s="128">
        <v>404</v>
      </c>
      <c r="D526" s="129"/>
      <c r="E526" s="126"/>
      <c r="F526" s="114">
        <f>F511+F518+F523</f>
        <v>10.007152095808383</v>
      </c>
      <c r="G526" s="115">
        <f>G511+G518+G523</f>
        <v>14.947058682634733</v>
      </c>
      <c r="H526" s="114">
        <f>H511+H518+H523</f>
        <v>54.602255289121906</v>
      </c>
      <c r="I526" s="115">
        <f>I511+I518+I523</f>
        <v>393.06239808239593</v>
      </c>
      <c r="J526" s="114">
        <f>J511+J518+J523</f>
        <v>1.2</v>
      </c>
      <c r="K526" s="976"/>
    </row>
    <row r="527" spans="1:11" x14ac:dyDescent="0.25">
      <c r="B527" s="130" t="s">
        <v>40</v>
      </c>
      <c r="C527" s="27"/>
      <c r="D527" s="26"/>
      <c r="E527" s="11"/>
      <c r="F527" s="1051"/>
      <c r="G527" s="11"/>
      <c r="H527" s="1051"/>
      <c r="I527" s="11"/>
      <c r="J527" s="84"/>
      <c r="K527" s="993"/>
    </row>
    <row r="528" spans="1:11" x14ac:dyDescent="0.25">
      <c r="A528" s="71" t="s">
        <v>55</v>
      </c>
      <c r="B528" s="72"/>
      <c r="C528" s="67">
        <v>100</v>
      </c>
      <c r="D528" s="66">
        <v>100</v>
      </c>
      <c r="E528" s="67">
        <v>100</v>
      </c>
      <c r="F528" s="94">
        <v>0.4</v>
      </c>
      <c r="G528" s="69">
        <v>0.4</v>
      </c>
      <c r="H528" s="68">
        <v>9.8000000000000007</v>
      </c>
      <c r="I528" s="69">
        <v>47</v>
      </c>
      <c r="J528" s="68">
        <v>10</v>
      </c>
      <c r="K528" s="975" t="s">
        <v>153</v>
      </c>
    </row>
    <row r="529" spans="1:11" ht="16.5" thickBot="1" x14ac:dyDescent="0.3">
      <c r="A529" s="71" t="s">
        <v>396</v>
      </c>
      <c r="B529" s="64"/>
      <c r="C529" s="69"/>
      <c r="D529" s="1109"/>
      <c r="E529" s="92"/>
      <c r="F529" s="94"/>
      <c r="G529" s="69"/>
      <c r="H529" s="68"/>
      <c r="I529" s="69"/>
      <c r="J529" s="70"/>
      <c r="K529" s="975" t="s">
        <v>154</v>
      </c>
    </row>
    <row r="530" spans="1:11" ht="16.5" thickBot="1" x14ac:dyDescent="0.3">
      <c r="A530" s="1103" t="s">
        <v>39</v>
      </c>
      <c r="B530" s="40"/>
      <c r="C530" s="131">
        <v>100</v>
      </c>
      <c r="D530" s="129"/>
      <c r="E530" s="132"/>
      <c r="F530" s="114">
        <f>F528</f>
        <v>0.4</v>
      </c>
      <c r="G530" s="115">
        <f>G528</f>
        <v>0.4</v>
      </c>
      <c r="H530" s="114">
        <f>H528</f>
        <v>9.8000000000000007</v>
      </c>
      <c r="I530" s="115">
        <f>I528</f>
        <v>47</v>
      </c>
      <c r="J530" s="114">
        <f>J528</f>
        <v>10</v>
      </c>
      <c r="K530" s="976"/>
    </row>
    <row r="531" spans="1:11" x14ac:dyDescent="0.25">
      <c r="A531" s="1100"/>
      <c r="B531" s="130" t="s">
        <v>42</v>
      </c>
      <c r="C531" s="133"/>
      <c r="D531" s="109"/>
      <c r="E531" s="134"/>
      <c r="F531" s="1051"/>
      <c r="G531" s="11"/>
      <c r="H531" s="1051"/>
      <c r="I531" s="11"/>
      <c r="J531" s="84"/>
      <c r="K531" s="994"/>
    </row>
    <row r="532" spans="1:11" s="1073" customFormat="1" ht="16.5" customHeight="1" x14ac:dyDescent="0.25">
      <c r="A532" s="484" t="s">
        <v>603</v>
      </c>
      <c r="B532" s="402"/>
      <c r="C532" s="487">
        <v>60</v>
      </c>
      <c r="D532" s="1056"/>
      <c r="E532" s="1056"/>
      <c r="F532" s="1059">
        <v>0.66</v>
      </c>
      <c r="G532" s="1056">
        <v>0.12</v>
      </c>
      <c r="H532" s="1056">
        <v>2.2799999999999998</v>
      </c>
      <c r="I532" s="1056">
        <v>13.2</v>
      </c>
      <c r="J532" s="1056">
        <v>10.5</v>
      </c>
      <c r="K532" s="975" t="s">
        <v>607</v>
      </c>
    </row>
    <row r="533" spans="1:11" s="1073" customFormat="1" ht="15.75" customHeight="1" x14ac:dyDescent="0.25">
      <c r="A533" s="484"/>
      <c r="B533" s="402" t="s">
        <v>605</v>
      </c>
      <c r="C533" s="487"/>
      <c r="D533" s="1056">
        <v>61.2</v>
      </c>
      <c r="E533" s="1056">
        <v>60</v>
      </c>
      <c r="F533" s="1059"/>
      <c r="G533" s="1056"/>
      <c r="H533" s="1056"/>
      <c r="I533" s="1056"/>
      <c r="J533" s="1056"/>
      <c r="K533" s="975"/>
    </row>
    <row r="534" spans="1:11" ht="43.5" customHeight="1" x14ac:dyDescent="0.25">
      <c r="A534" s="866" t="s">
        <v>496</v>
      </c>
      <c r="B534" s="33"/>
      <c r="C534" s="50" t="s">
        <v>505</v>
      </c>
      <c r="D534" s="49"/>
      <c r="E534" s="34"/>
      <c r="F534" s="36">
        <v>3.7303343494828525</v>
      </c>
      <c r="G534" s="35">
        <v>6.6945929651187148</v>
      </c>
      <c r="H534" s="36">
        <v>10.580165018215318</v>
      </c>
      <c r="I534" s="35">
        <v>124.60699468196476</v>
      </c>
      <c r="J534" s="49">
        <v>9.6300000000000008</v>
      </c>
      <c r="K534" s="975" t="s">
        <v>498</v>
      </c>
    </row>
    <row r="535" spans="1:11" ht="18.75" customHeight="1" x14ac:dyDescent="0.25">
      <c r="A535" s="866"/>
      <c r="B535" s="33" t="s">
        <v>237</v>
      </c>
      <c r="C535" s="50"/>
      <c r="D535" s="49">
        <v>18</v>
      </c>
      <c r="E535" s="34">
        <v>14.4</v>
      </c>
      <c r="F535" s="36"/>
      <c r="G535" s="35"/>
      <c r="H535" s="36"/>
      <c r="I535" s="35"/>
      <c r="J535" s="49"/>
      <c r="K535" s="975"/>
    </row>
    <row r="536" spans="1:11" ht="18" customHeight="1" x14ac:dyDescent="0.25">
      <c r="A536" s="866"/>
      <c r="B536" s="33" t="s">
        <v>144</v>
      </c>
      <c r="C536" s="50"/>
      <c r="D536" s="49">
        <v>71.819999999999993</v>
      </c>
      <c r="E536" s="34">
        <v>54</v>
      </c>
      <c r="F536" s="49"/>
      <c r="G536" s="34"/>
      <c r="H536" s="49"/>
      <c r="I536" s="34"/>
      <c r="J536" s="49"/>
      <c r="K536" s="975"/>
    </row>
    <row r="537" spans="1:11" ht="15" customHeight="1" x14ac:dyDescent="0.25">
      <c r="A537" s="95"/>
      <c r="B537" s="33" t="s">
        <v>86</v>
      </c>
      <c r="C537" s="50"/>
      <c r="D537" s="49">
        <v>9</v>
      </c>
      <c r="E537" s="34">
        <v>7.2</v>
      </c>
      <c r="F537" s="36"/>
      <c r="G537" s="35"/>
      <c r="H537" s="36"/>
      <c r="I537" s="35"/>
      <c r="J537" s="36"/>
      <c r="K537" s="975"/>
    </row>
    <row r="538" spans="1:11" ht="15" customHeight="1" x14ac:dyDescent="0.25">
      <c r="A538" s="95"/>
      <c r="B538" s="33" t="s">
        <v>43</v>
      </c>
      <c r="C538" s="50"/>
      <c r="D538" s="49">
        <v>8.64</v>
      </c>
      <c r="E538" s="34">
        <v>7.2</v>
      </c>
      <c r="F538" s="36"/>
      <c r="G538" s="35"/>
      <c r="H538" s="36"/>
      <c r="I538" s="35"/>
      <c r="J538" s="36"/>
      <c r="K538" s="975"/>
    </row>
    <row r="539" spans="1:11" ht="15" customHeight="1" x14ac:dyDescent="0.25">
      <c r="A539" s="95"/>
      <c r="B539" s="33" t="s">
        <v>116</v>
      </c>
      <c r="C539" s="50"/>
      <c r="D539" s="49">
        <v>19.66</v>
      </c>
      <c r="E539" s="34">
        <v>10.8</v>
      </c>
      <c r="F539" s="36"/>
      <c r="G539" s="35"/>
      <c r="H539" s="36"/>
      <c r="I539" s="35"/>
      <c r="J539" s="36"/>
      <c r="K539" s="975"/>
    </row>
    <row r="540" spans="1:11" ht="15" customHeight="1" x14ac:dyDescent="0.25">
      <c r="A540" s="95"/>
      <c r="B540" s="33" t="s">
        <v>140</v>
      </c>
      <c r="C540" s="50"/>
      <c r="D540" s="49">
        <v>3.6</v>
      </c>
      <c r="E540" s="34">
        <v>3.6</v>
      </c>
      <c r="F540" s="36"/>
      <c r="G540" s="35"/>
      <c r="H540" s="36"/>
      <c r="I540" s="35"/>
      <c r="J540" s="36"/>
      <c r="K540" s="975"/>
    </row>
    <row r="541" spans="1:11" ht="15" customHeight="1" x14ac:dyDescent="0.25">
      <c r="A541" s="95"/>
      <c r="B541" s="37" t="s">
        <v>147</v>
      </c>
      <c r="C541" s="50"/>
      <c r="D541" s="49">
        <v>126</v>
      </c>
      <c r="E541" s="34">
        <v>126</v>
      </c>
      <c r="F541" s="36"/>
      <c r="G541" s="35"/>
      <c r="H541" s="36"/>
      <c r="I541" s="35"/>
      <c r="J541" s="36"/>
      <c r="K541" s="975"/>
    </row>
    <row r="542" spans="1:11" ht="15" customHeight="1" x14ac:dyDescent="0.25">
      <c r="A542" s="95"/>
      <c r="B542" s="33" t="s">
        <v>281</v>
      </c>
      <c r="C542" s="50"/>
      <c r="D542" s="488" t="s">
        <v>507</v>
      </c>
      <c r="E542" s="34">
        <v>0.7</v>
      </c>
      <c r="F542" s="36"/>
      <c r="G542" s="35"/>
      <c r="H542" s="36"/>
      <c r="I542" s="35"/>
      <c r="J542" s="36"/>
      <c r="K542" s="975"/>
    </row>
    <row r="543" spans="1:11" ht="15" customHeight="1" x14ac:dyDescent="0.25">
      <c r="A543" s="95"/>
      <c r="B543" s="33" t="s">
        <v>289</v>
      </c>
      <c r="C543" s="50"/>
      <c r="D543" s="488" t="s">
        <v>509</v>
      </c>
      <c r="E543" s="34">
        <v>17.100000000000001</v>
      </c>
      <c r="F543" s="36"/>
      <c r="G543" s="35"/>
      <c r="H543" s="36"/>
      <c r="I543" s="35"/>
      <c r="J543" s="36"/>
      <c r="K543" s="975"/>
    </row>
    <row r="544" spans="1:11" ht="15" customHeight="1" x14ac:dyDescent="0.25">
      <c r="A544" s="95"/>
      <c r="B544" s="33" t="s">
        <v>292</v>
      </c>
      <c r="C544" s="50"/>
      <c r="D544" s="488" t="s">
        <v>508</v>
      </c>
      <c r="E544" s="34">
        <v>17.100000000000001</v>
      </c>
      <c r="F544" s="36"/>
      <c r="G544" s="35"/>
      <c r="H544" s="36"/>
      <c r="I544" s="35"/>
      <c r="J544" s="36"/>
      <c r="K544" s="975"/>
    </row>
    <row r="545" spans="1:11" ht="15" customHeight="1" x14ac:dyDescent="0.25">
      <c r="A545" s="95"/>
      <c r="B545" s="33" t="s">
        <v>43</v>
      </c>
      <c r="C545" s="50"/>
      <c r="D545" s="488" t="s">
        <v>510</v>
      </c>
      <c r="E545" s="34">
        <v>1.5</v>
      </c>
      <c r="F545" s="36"/>
      <c r="G545" s="35"/>
      <c r="H545" s="36"/>
      <c r="I545" s="35"/>
      <c r="J545" s="36"/>
      <c r="K545" s="975"/>
    </row>
    <row r="546" spans="1:11" ht="15" customHeight="1" x14ac:dyDescent="0.25">
      <c r="A546" s="95"/>
      <c r="B546" s="33" t="s">
        <v>497</v>
      </c>
      <c r="C546" s="50"/>
      <c r="D546" s="488" t="s">
        <v>511</v>
      </c>
      <c r="E546" s="34">
        <v>1.2</v>
      </c>
      <c r="F546" s="36"/>
      <c r="G546" s="35"/>
      <c r="H546" s="36"/>
      <c r="I546" s="35"/>
      <c r="J546" s="36"/>
      <c r="K546" s="975"/>
    </row>
    <row r="547" spans="1:11" ht="15" customHeight="1" x14ac:dyDescent="0.25">
      <c r="A547" s="95"/>
      <c r="B547" s="33" t="s">
        <v>147</v>
      </c>
      <c r="C547" s="50"/>
      <c r="D547" s="488" t="s">
        <v>512</v>
      </c>
      <c r="E547" s="34">
        <v>1.5</v>
      </c>
      <c r="F547" s="36"/>
      <c r="G547" s="35"/>
      <c r="H547" s="36"/>
      <c r="I547" s="35"/>
      <c r="J547" s="36"/>
      <c r="K547" s="975"/>
    </row>
    <row r="548" spans="1:11" ht="15" customHeight="1" x14ac:dyDescent="0.25">
      <c r="A548" s="95"/>
      <c r="B548" s="33" t="s">
        <v>281</v>
      </c>
      <c r="C548" s="50"/>
      <c r="D548" s="488" t="s">
        <v>204</v>
      </c>
      <c r="E548" s="34">
        <v>0.15</v>
      </c>
      <c r="F548" s="36"/>
      <c r="G548" s="35"/>
      <c r="H548" s="36"/>
      <c r="I548" s="35"/>
      <c r="J548" s="36"/>
      <c r="K548" s="975"/>
    </row>
    <row r="549" spans="1:11" ht="15" customHeight="1" x14ac:dyDescent="0.25">
      <c r="A549" s="95"/>
      <c r="B549" s="33" t="s">
        <v>89</v>
      </c>
      <c r="C549" s="50"/>
      <c r="D549" s="488" t="s">
        <v>506</v>
      </c>
      <c r="E549" s="34">
        <v>7</v>
      </c>
      <c r="F549" s="36"/>
      <c r="G549" s="35"/>
      <c r="H549" s="36"/>
      <c r="I549" s="35"/>
      <c r="J549" s="36"/>
      <c r="K549" s="975"/>
    </row>
    <row r="550" spans="1:11" ht="31.5" x14ac:dyDescent="0.25">
      <c r="A550" s="95" t="s">
        <v>432</v>
      </c>
      <c r="B550" s="33"/>
      <c r="C550" s="135">
        <v>180</v>
      </c>
      <c r="D550" s="36"/>
      <c r="E550" s="35"/>
      <c r="F550" s="36">
        <v>16.662857142857145</v>
      </c>
      <c r="G550" s="35">
        <v>18.606857142857145</v>
      </c>
      <c r="H550" s="36">
        <v>17.053714285714285</v>
      </c>
      <c r="I550" s="35">
        <v>303.42857142857144</v>
      </c>
      <c r="J550" s="36">
        <v>6.95</v>
      </c>
      <c r="K550" s="975" t="s">
        <v>430</v>
      </c>
    </row>
    <row r="551" spans="1:11" x14ac:dyDescent="0.25">
      <c r="A551" s="95"/>
      <c r="B551" s="33" t="s">
        <v>289</v>
      </c>
      <c r="C551" s="135"/>
      <c r="D551" s="36">
        <v>97.5</v>
      </c>
      <c r="E551" s="35">
        <v>92</v>
      </c>
      <c r="F551" s="36"/>
      <c r="G551" s="35"/>
      <c r="H551" s="36"/>
      <c r="I551" s="35"/>
      <c r="J551" s="36"/>
      <c r="K551" s="975"/>
    </row>
    <row r="552" spans="1:11" ht="31.5" x14ac:dyDescent="0.25">
      <c r="A552" s="95"/>
      <c r="B552" s="33" t="s">
        <v>431</v>
      </c>
      <c r="C552" s="135"/>
      <c r="D552" s="36"/>
      <c r="E552" s="35">
        <v>40</v>
      </c>
      <c r="F552" s="36"/>
      <c r="G552" s="35"/>
      <c r="H552" s="36"/>
      <c r="I552" s="35"/>
      <c r="J552" s="36"/>
      <c r="K552" s="975"/>
    </row>
    <row r="553" spans="1:11" x14ac:dyDescent="0.25">
      <c r="A553" s="95"/>
      <c r="B553" s="33" t="s">
        <v>144</v>
      </c>
      <c r="C553" s="135"/>
      <c r="D553" s="36">
        <v>173.7</v>
      </c>
      <c r="E553" s="35">
        <v>130.6</v>
      </c>
      <c r="F553" s="36"/>
      <c r="G553" s="35"/>
      <c r="H553" s="36"/>
      <c r="I553" s="35"/>
      <c r="J553" s="36"/>
      <c r="K553" s="975"/>
    </row>
    <row r="554" spans="1:11" x14ac:dyDescent="0.25">
      <c r="A554" s="95"/>
      <c r="B554" s="33" t="s">
        <v>115</v>
      </c>
      <c r="C554" s="135"/>
      <c r="D554" s="36">
        <v>13.6</v>
      </c>
      <c r="E554" s="35">
        <v>11.3</v>
      </c>
      <c r="F554" s="36"/>
      <c r="G554" s="35"/>
      <c r="H554" s="36"/>
      <c r="I554" s="35"/>
      <c r="J554" s="36"/>
      <c r="K554" s="975"/>
    </row>
    <row r="555" spans="1:11" x14ac:dyDescent="0.25">
      <c r="A555" s="95"/>
      <c r="B555" s="33" t="s">
        <v>86</v>
      </c>
      <c r="C555" s="135"/>
      <c r="D555" s="36">
        <v>7.1</v>
      </c>
      <c r="E555" s="35">
        <v>5.6</v>
      </c>
      <c r="F555" s="36"/>
      <c r="G555" s="35"/>
      <c r="H555" s="36"/>
      <c r="I555" s="35"/>
      <c r="J555" s="36"/>
      <c r="K555" s="975"/>
    </row>
    <row r="556" spans="1:11" x14ac:dyDescent="0.25">
      <c r="A556" s="95"/>
      <c r="B556" s="33" t="s">
        <v>31</v>
      </c>
      <c r="C556" s="135"/>
      <c r="D556" s="36">
        <v>4.5999999999999996</v>
      </c>
      <c r="E556" s="35">
        <v>4.5999999999999996</v>
      </c>
      <c r="F556" s="36"/>
      <c r="G556" s="35"/>
      <c r="H556" s="36"/>
      <c r="I556" s="35"/>
      <c r="J556" s="36"/>
      <c r="K556" s="975"/>
    </row>
    <row r="557" spans="1:11" x14ac:dyDescent="0.25">
      <c r="A557" s="95"/>
      <c r="B557" s="33" t="s">
        <v>281</v>
      </c>
      <c r="C557" s="135"/>
      <c r="D557" s="36">
        <v>0.7</v>
      </c>
      <c r="E557" s="35">
        <v>0.7</v>
      </c>
      <c r="F557" s="36"/>
      <c r="G557" s="35"/>
      <c r="H557" s="36"/>
      <c r="I557" s="35"/>
      <c r="J557" s="36"/>
      <c r="K557" s="975"/>
    </row>
    <row r="558" spans="1:11" x14ac:dyDescent="0.25">
      <c r="A558" s="95"/>
      <c r="B558" s="33" t="s">
        <v>147</v>
      </c>
      <c r="C558" s="34"/>
      <c r="D558" s="36">
        <v>22.6</v>
      </c>
      <c r="E558" s="35">
        <v>22.6</v>
      </c>
      <c r="F558" s="36"/>
      <c r="G558" s="35"/>
      <c r="H558" s="36"/>
      <c r="I558" s="35"/>
      <c r="J558" s="36"/>
      <c r="K558" s="975"/>
    </row>
    <row r="559" spans="1:11" x14ac:dyDescent="0.25">
      <c r="A559" s="33" t="s">
        <v>391</v>
      </c>
      <c r="B559" s="33"/>
      <c r="C559" s="34">
        <v>180</v>
      </c>
      <c r="D559" s="36"/>
      <c r="E559" s="35"/>
      <c r="F559" s="36">
        <v>0.54</v>
      </c>
      <c r="G559" s="35">
        <v>9.0000000000000011E-2</v>
      </c>
      <c r="H559" s="36">
        <v>28.177999999999997</v>
      </c>
      <c r="I559" s="35">
        <v>115.24</v>
      </c>
      <c r="J559" s="91">
        <v>0.99</v>
      </c>
      <c r="K559" s="975" t="s">
        <v>392</v>
      </c>
    </row>
    <row r="560" spans="1:11" x14ac:dyDescent="0.25">
      <c r="A560" s="33"/>
      <c r="B560" s="33" t="s">
        <v>393</v>
      </c>
      <c r="C560" s="34"/>
      <c r="D560" s="36">
        <v>21</v>
      </c>
      <c r="E560" s="35">
        <v>21</v>
      </c>
      <c r="F560" s="36"/>
      <c r="G560" s="35"/>
      <c r="H560" s="36"/>
      <c r="I560" s="35"/>
      <c r="J560" s="91"/>
      <c r="K560" s="975"/>
    </row>
    <row r="561" spans="1:13" x14ac:dyDescent="0.25">
      <c r="A561" s="33"/>
      <c r="B561" s="33" t="s">
        <v>29</v>
      </c>
      <c r="C561" s="34"/>
      <c r="D561" s="36">
        <v>6</v>
      </c>
      <c r="E561" s="35">
        <v>6</v>
      </c>
      <c r="F561" s="36"/>
      <c r="G561" s="35"/>
      <c r="H561" s="36"/>
      <c r="I561" s="35"/>
      <c r="J561" s="91"/>
      <c r="K561" s="975"/>
    </row>
    <row r="562" spans="1:13" x14ac:dyDescent="0.25">
      <c r="A562" s="33"/>
      <c r="B562" s="33" t="s">
        <v>67</v>
      </c>
      <c r="C562" s="34"/>
      <c r="D562" s="36">
        <v>180</v>
      </c>
      <c r="E562" s="35">
        <v>180</v>
      </c>
      <c r="F562" s="36"/>
      <c r="G562" s="35"/>
      <c r="H562" s="36"/>
      <c r="I562" s="35"/>
      <c r="J562" s="91"/>
      <c r="K562" s="975"/>
    </row>
    <row r="563" spans="1:13" ht="32.25" thickBot="1" x14ac:dyDescent="0.3">
      <c r="A563" s="1102" t="s">
        <v>277</v>
      </c>
      <c r="B563" s="22"/>
      <c r="C563" s="23">
        <v>45</v>
      </c>
      <c r="D563" s="57">
        <v>45</v>
      </c>
      <c r="E563" s="58">
        <v>45</v>
      </c>
      <c r="F563" s="59">
        <v>2.97</v>
      </c>
      <c r="G563" s="57">
        <v>0.54</v>
      </c>
      <c r="H563" s="59">
        <v>17.820000000000004</v>
      </c>
      <c r="I563" s="57">
        <v>89.100000000000009</v>
      </c>
      <c r="J563" s="60"/>
      <c r="K563" s="978" t="s">
        <v>219</v>
      </c>
      <c r="M563" s="964"/>
    </row>
    <row r="564" spans="1:13" ht="16.5" thickBot="1" x14ac:dyDescent="0.3">
      <c r="A564" s="1103" t="s">
        <v>39</v>
      </c>
      <c r="B564" s="40"/>
      <c r="C564" s="131">
        <v>667</v>
      </c>
      <c r="D564" s="129"/>
      <c r="E564" s="126"/>
      <c r="F564" s="114">
        <f>F532+F534+F550+F559+F563</f>
        <v>24.563191492339996</v>
      </c>
      <c r="G564" s="114">
        <f>G532+G534+G550+G559+G563</f>
        <v>26.051450107975857</v>
      </c>
      <c r="H564" s="114">
        <f>H532+H534+H550+H559+H563</f>
        <v>75.911879303929609</v>
      </c>
      <c r="I564" s="114">
        <f>I532+I534+I550+I559+I563</f>
        <v>645.57556611053622</v>
      </c>
      <c r="J564" s="114">
        <f>J532+J534+J550+J559+J563</f>
        <v>28.07</v>
      </c>
      <c r="K564" s="976"/>
    </row>
    <row r="565" spans="1:13" x14ac:dyDescent="0.25">
      <c r="A565" s="33"/>
      <c r="B565" s="63" t="s">
        <v>454</v>
      </c>
      <c r="C565" s="34"/>
      <c r="D565" s="49"/>
      <c r="E565" s="34"/>
      <c r="F565" s="36"/>
      <c r="G565" s="35"/>
      <c r="H565" s="36"/>
      <c r="I565" s="35"/>
      <c r="J565" s="36"/>
      <c r="K565" s="975"/>
    </row>
    <row r="566" spans="1:13" ht="31.5" x14ac:dyDescent="0.25">
      <c r="A566" s="71" t="s">
        <v>177</v>
      </c>
      <c r="B566" s="72"/>
      <c r="C566" s="67">
        <v>180</v>
      </c>
      <c r="D566" s="66"/>
      <c r="E566" s="67"/>
      <c r="F566" s="68">
        <v>5.2199999999999989</v>
      </c>
      <c r="G566" s="69">
        <v>4.4999999999999991</v>
      </c>
      <c r="H566" s="68">
        <v>7.5599999999999987</v>
      </c>
      <c r="I566" s="69">
        <v>91.199999999999989</v>
      </c>
      <c r="J566" s="68">
        <v>0.54</v>
      </c>
      <c r="K566" s="846" t="s">
        <v>150</v>
      </c>
    </row>
    <row r="567" spans="1:13" ht="31.5" x14ac:dyDescent="0.25">
      <c r="A567" s="33" t="s">
        <v>514</v>
      </c>
      <c r="B567" s="33" t="s">
        <v>184</v>
      </c>
      <c r="C567" s="67"/>
      <c r="D567" s="66">
        <v>185</v>
      </c>
      <c r="E567" s="67">
        <v>180</v>
      </c>
      <c r="F567" s="68"/>
      <c r="G567" s="69"/>
      <c r="H567" s="68"/>
      <c r="I567" s="69"/>
      <c r="J567" s="68"/>
      <c r="K567" s="975"/>
    </row>
    <row r="568" spans="1:13" ht="32.25" thickBot="1" x14ac:dyDescent="0.3">
      <c r="A568" s="33" t="s">
        <v>240</v>
      </c>
      <c r="B568" s="33" t="s">
        <v>56</v>
      </c>
      <c r="C568" s="67">
        <v>40</v>
      </c>
      <c r="D568" s="66">
        <v>40</v>
      </c>
      <c r="E568" s="67">
        <v>40</v>
      </c>
      <c r="F568" s="68">
        <v>3</v>
      </c>
      <c r="G568" s="69">
        <v>3.9200000000000004</v>
      </c>
      <c r="H568" s="68">
        <v>29.76</v>
      </c>
      <c r="I568" s="69">
        <v>166.79999999999998</v>
      </c>
      <c r="J568" s="68"/>
      <c r="K568" s="975" t="s">
        <v>221</v>
      </c>
    </row>
    <row r="569" spans="1:13" ht="16.5" thickBot="1" x14ac:dyDescent="0.3">
      <c r="A569" s="456" t="s">
        <v>39</v>
      </c>
      <c r="B569" s="433"/>
      <c r="C569" s="437">
        <v>220</v>
      </c>
      <c r="D569" s="438"/>
      <c r="E569" s="437"/>
      <c r="F569" s="465">
        <f>F566+F568</f>
        <v>8.2199999999999989</v>
      </c>
      <c r="G569" s="440">
        <f>G566+G568</f>
        <v>8.42</v>
      </c>
      <c r="H569" s="465">
        <f>H566+H568</f>
        <v>37.32</v>
      </c>
      <c r="I569" s="440">
        <f>I566+I568</f>
        <v>258</v>
      </c>
      <c r="J569" s="465">
        <f>J566+J568</f>
        <v>0.54</v>
      </c>
      <c r="K569" s="977"/>
    </row>
    <row r="570" spans="1:13" x14ac:dyDescent="0.25">
      <c r="A570" s="1112"/>
      <c r="B570" s="63" t="s">
        <v>451</v>
      </c>
      <c r="C570" s="462"/>
      <c r="D570" s="461"/>
      <c r="E570" s="462"/>
      <c r="F570" s="463"/>
      <c r="G570" s="460"/>
      <c r="H570" s="463"/>
      <c r="I570" s="460"/>
      <c r="J570" s="463"/>
      <c r="K570" s="988"/>
    </row>
    <row r="571" spans="1:13" s="136" customFormat="1" ht="31.5" x14ac:dyDescent="0.25">
      <c r="A571" s="95" t="s">
        <v>515</v>
      </c>
      <c r="B571" s="33"/>
      <c r="C571" s="34" t="s">
        <v>290</v>
      </c>
      <c r="D571" s="98"/>
      <c r="E571" s="56"/>
      <c r="F571" s="36">
        <v>19.510000000000002</v>
      </c>
      <c r="G571" s="35">
        <v>10.4</v>
      </c>
      <c r="H571" s="36">
        <v>21</v>
      </c>
      <c r="I571" s="35">
        <v>255.32</v>
      </c>
      <c r="J571" s="36">
        <v>0.26</v>
      </c>
      <c r="K571" s="975" t="s">
        <v>258</v>
      </c>
    </row>
    <row r="572" spans="1:13" s="136" customFormat="1" x14ac:dyDescent="0.25">
      <c r="A572" s="95"/>
      <c r="B572" s="401" t="s">
        <v>253</v>
      </c>
      <c r="C572" s="476"/>
      <c r="D572" s="405">
        <v>103.4</v>
      </c>
      <c r="E572" s="406">
        <v>101.3</v>
      </c>
      <c r="F572" s="36"/>
      <c r="G572" s="35"/>
      <c r="H572" s="36"/>
      <c r="I572" s="35"/>
      <c r="J572" s="36"/>
      <c r="K572" s="975"/>
    </row>
    <row r="573" spans="1:13" s="136" customFormat="1" x14ac:dyDescent="0.25">
      <c r="A573" s="95"/>
      <c r="B573" s="401" t="s">
        <v>535</v>
      </c>
      <c r="C573" s="476"/>
      <c r="D573" s="405">
        <v>14.2</v>
      </c>
      <c r="E573" s="406">
        <v>14.2</v>
      </c>
      <c r="F573" s="36"/>
      <c r="G573" s="35"/>
      <c r="H573" s="36"/>
      <c r="I573" s="35"/>
      <c r="J573" s="91"/>
      <c r="K573" s="975"/>
    </row>
    <row r="574" spans="1:13" s="136" customFormat="1" x14ac:dyDescent="0.25">
      <c r="A574" s="95"/>
      <c r="B574" s="401" t="s">
        <v>62</v>
      </c>
      <c r="C574" s="476"/>
      <c r="D574" s="405">
        <v>7.4</v>
      </c>
      <c r="E574" s="406">
        <v>7.4</v>
      </c>
      <c r="F574" s="36"/>
      <c r="G574" s="35"/>
      <c r="H574" s="36"/>
      <c r="I574" s="35"/>
      <c r="J574" s="91"/>
      <c r="K574" s="975"/>
    </row>
    <row r="575" spans="1:13" s="136" customFormat="1" x14ac:dyDescent="0.25">
      <c r="A575" s="95"/>
      <c r="B575" s="401" t="s">
        <v>497</v>
      </c>
      <c r="C575" s="476"/>
      <c r="D575" s="405">
        <v>8.8800000000000008</v>
      </c>
      <c r="E575" s="406">
        <v>7.4</v>
      </c>
      <c r="F575" s="36"/>
      <c r="G575" s="35"/>
      <c r="H575" s="36"/>
      <c r="I575" s="35"/>
      <c r="J575" s="91"/>
      <c r="K575" s="975"/>
    </row>
    <row r="576" spans="1:13" s="136" customFormat="1" x14ac:dyDescent="0.25">
      <c r="A576" s="95"/>
      <c r="B576" s="401" t="s">
        <v>281</v>
      </c>
      <c r="C576" s="476"/>
      <c r="D576" s="405">
        <v>0.3</v>
      </c>
      <c r="E576" s="406">
        <v>0.3</v>
      </c>
      <c r="F576" s="36"/>
      <c r="G576" s="35"/>
      <c r="H576" s="36"/>
      <c r="I576" s="35"/>
      <c r="J576" s="91"/>
      <c r="K576" s="975"/>
    </row>
    <row r="577" spans="1:11" s="136" customFormat="1" x14ac:dyDescent="0.25">
      <c r="A577" s="95"/>
      <c r="B577" s="401" t="s">
        <v>52</v>
      </c>
      <c r="C577" s="476"/>
      <c r="D577" s="405"/>
      <c r="E577" s="406">
        <v>123.5</v>
      </c>
      <c r="F577" s="36"/>
      <c r="G577" s="35"/>
      <c r="H577" s="36"/>
      <c r="I577" s="35"/>
      <c r="J577" s="91"/>
      <c r="K577" s="975"/>
    </row>
    <row r="578" spans="1:11" s="136" customFormat="1" ht="15" customHeight="1" x14ac:dyDescent="0.25">
      <c r="A578" s="95"/>
      <c r="B578" s="401" t="s">
        <v>579</v>
      </c>
      <c r="C578" s="476"/>
      <c r="D578" s="405"/>
      <c r="E578" s="406">
        <v>20</v>
      </c>
      <c r="F578" s="36"/>
      <c r="G578" s="35"/>
      <c r="H578" s="36"/>
      <c r="I578" s="35"/>
      <c r="J578" s="91"/>
      <c r="K578" s="975"/>
    </row>
    <row r="579" spans="1:11" s="136" customFormat="1" x14ac:dyDescent="0.25">
      <c r="A579" s="95"/>
      <c r="B579" s="401" t="s">
        <v>89</v>
      </c>
      <c r="C579" s="476"/>
      <c r="D579" s="405">
        <v>5</v>
      </c>
      <c r="E579" s="406">
        <v>5</v>
      </c>
      <c r="F579" s="36"/>
      <c r="G579" s="35"/>
      <c r="H579" s="36"/>
      <c r="I579" s="35"/>
      <c r="J579" s="91"/>
      <c r="K579" s="975"/>
    </row>
    <row r="580" spans="1:11" s="136" customFormat="1" x14ac:dyDescent="0.25">
      <c r="A580" s="95"/>
      <c r="B580" s="401" t="s">
        <v>535</v>
      </c>
      <c r="C580" s="476"/>
      <c r="D580" s="405">
        <v>1.5</v>
      </c>
      <c r="E580" s="406">
        <v>1.5</v>
      </c>
      <c r="F580" s="36"/>
      <c r="G580" s="35"/>
      <c r="H580" s="36"/>
      <c r="I580" s="35"/>
      <c r="J580" s="91"/>
      <c r="K580" s="975"/>
    </row>
    <row r="581" spans="1:11" s="136" customFormat="1" x14ac:dyDescent="0.25">
      <c r="A581" s="95"/>
      <c r="B581" s="402" t="s">
        <v>147</v>
      </c>
      <c r="C581" s="476"/>
      <c r="D581" s="405">
        <v>15</v>
      </c>
      <c r="E581" s="406">
        <v>15</v>
      </c>
      <c r="F581" s="36"/>
      <c r="G581" s="35"/>
      <c r="H581" s="36"/>
      <c r="I581" s="35"/>
      <c r="J581" s="91"/>
      <c r="K581" s="975"/>
    </row>
    <row r="582" spans="1:11" x14ac:dyDescent="0.25">
      <c r="A582" s="866" t="s">
        <v>420</v>
      </c>
      <c r="B582" s="33"/>
      <c r="C582" s="34" t="s">
        <v>366</v>
      </c>
      <c r="D582" s="49"/>
      <c r="E582" s="34"/>
      <c r="F582" s="36">
        <v>0.61020000000000008</v>
      </c>
      <c r="G582" s="35">
        <v>0.25020000000000003</v>
      </c>
      <c r="H582" s="36">
        <v>18.684000000000001</v>
      </c>
      <c r="I582" s="35">
        <v>79.38000000000001</v>
      </c>
      <c r="J582" s="49">
        <v>90</v>
      </c>
      <c r="K582" s="975" t="s">
        <v>421</v>
      </c>
    </row>
    <row r="583" spans="1:11" x14ac:dyDescent="0.25">
      <c r="A583" s="866"/>
      <c r="B583" s="33" t="s">
        <v>423</v>
      </c>
      <c r="C583" s="34"/>
      <c r="D583" s="49">
        <v>18.399999999999999</v>
      </c>
      <c r="E583" s="34">
        <v>18</v>
      </c>
      <c r="F583" s="36"/>
      <c r="G583" s="35"/>
      <c r="H583" s="36"/>
      <c r="I583" s="35"/>
      <c r="J583" s="49"/>
      <c r="K583" s="975"/>
    </row>
    <row r="584" spans="1:11" x14ac:dyDescent="0.25">
      <c r="A584" s="866"/>
      <c r="B584" s="33" t="s">
        <v>62</v>
      </c>
      <c r="C584" s="34"/>
      <c r="D584" s="49">
        <v>6</v>
      </c>
      <c r="E584" s="34">
        <v>6</v>
      </c>
      <c r="F584" s="36"/>
      <c r="G584" s="35"/>
      <c r="H584" s="36"/>
      <c r="I584" s="35"/>
      <c r="J584" s="49"/>
      <c r="K584" s="975"/>
    </row>
    <row r="585" spans="1:11" ht="26.25" customHeight="1" thickBot="1" x14ac:dyDescent="0.3">
      <c r="A585" s="866"/>
      <c r="B585" s="33" t="s">
        <v>67</v>
      </c>
      <c r="C585" s="34"/>
      <c r="D585" s="49">
        <v>180</v>
      </c>
      <c r="E585" s="34">
        <v>180</v>
      </c>
      <c r="F585" s="36"/>
      <c r="G585" s="35"/>
      <c r="H585" s="36"/>
      <c r="I585" s="35"/>
      <c r="J585" s="49"/>
      <c r="K585" s="975"/>
    </row>
    <row r="586" spans="1:11" ht="16.5" thickBot="1" x14ac:dyDescent="0.3">
      <c r="A586" s="1103" t="s">
        <v>39</v>
      </c>
      <c r="B586" s="40"/>
      <c r="C586" s="131">
        <v>336</v>
      </c>
      <c r="D586" s="75"/>
      <c r="E586" s="24"/>
      <c r="F586" s="114">
        <f>F571+F582</f>
        <v>20.120200000000001</v>
      </c>
      <c r="G586" s="115">
        <f>G571+G582</f>
        <v>10.6502</v>
      </c>
      <c r="H586" s="114">
        <f>H571+H582</f>
        <v>39.683999999999997</v>
      </c>
      <c r="I586" s="115">
        <f>I571+I582</f>
        <v>334.7</v>
      </c>
      <c r="J586" s="114">
        <f>J571+J582</f>
        <v>90.26</v>
      </c>
      <c r="K586" s="976"/>
    </row>
    <row r="587" spans="1:11" ht="16.5" thickBot="1" x14ac:dyDescent="0.3">
      <c r="A587" s="1103" t="s">
        <v>63</v>
      </c>
      <c r="B587" s="137"/>
      <c r="C587" s="131">
        <f>C526+C530+C564+C569+C586</f>
        <v>1727</v>
      </c>
      <c r="D587" s="131"/>
      <c r="E587" s="131"/>
      <c r="F587" s="115">
        <f>F526+F530+F564+F569+F586</f>
        <v>63.310543588148377</v>
      </c>
      <c r="G587" s="115">
        <f>G526+G530+G564+G569+G586</f>
        <v>60.468708790610592</v>
      </c>
      <c r="H587" s="115">
        <f>H526+H530+H564+H569+H586</f>
        <v>217.3181345930515</v>
      </c>
      <c r="I587" s="115">
        <f>I526+I530+I564+I569+I586</f>
        <v>1678.3379641929321</v>
      </c>
      <c r="J587" s="115">
        <f>J526+J530+J564+J569+J586</f>
        <v>130.07</v>
      </c>
      <c r="K587" s="976"/>
    </row>
    <row r="588" spans="1:11" x14ac:dyDescent="0.25">
      <c r="A588" s="64"/>
      <c r="B588" s="64"/>
      <c r="C588" s="120"/>
      <c r="D588" s="120"/>
      <c r="E588" s="120"/>
      <c r="F588" s="120"/>
      <c r="G588" s="120"/>
      <c r="H588" s="120"/>
      <c r="I588" s="120"/>
      <c r="J588" s="120"/>
      <c r="K588" s="982"/>
    </row>
    <row r="589" spans="1:11" x14ac:dyDescent="0.25">
      <c r="A589" s="37"/>
      <c r="B589" s="37"/>
      <c r="C589" s="82"/>
      <c r="D589" s="36"/>
      <c r="E589" s="36"/>
      <c r="F589" s="43"/>
      <c r="G589" s="43"/>
      <c r="H589" s="43"/>
      <c r="I589" s="43"/>
      <c r="J589" s="43"/>
      <c r="K589" s="982"/>
    </row>
    <row r="590" spans="1:11" ht="16.5" thickBot="1" x14ac:dyDescent="0.3">
      <c r="A590" s="426" t="s">
        <v>326</v>
      </c>
      <c r="B590" s="37"/>
      <c r="C590" s="138"/>
      <c r="D590" s="139"/>
      <c r="E590" s="91"/>
      <c r="J590" s="85"/>
      <c r="K590" s="983"/>
    </row>
    <row r="591" spans="1:11" ht="37.5" customHeight="1" x14ac:dyDescent="0.25">
      <c r="A591" s="1100" t="s">
        <v>5</v>
      </c>
      <c r="B591" s="9"/>
      <c r="C591" s="27" t="s">
        <v>6</v>
      </c>
      <c r="D591" s="1051" t="s">
        <v>7</v>
      </c>
      <c r="E591" s="11" t="s">
        <v>7</v>
      </c>
      <c r="F591" s="1050" t="s">
        <v>8</v>
      </c>
      <c r="G591" s="1051"/>
      <c r="H591" s="1052"/>
      <c r="I591" s="1050" t="s">
        <v>9</v>
      </c>
      <c r="J591" s="1050" t="s">
        <v>10</v>
      </c>
      <c r="K591" s="974" t="s">
        <v>65</v>
      </c>
    </row>
    <row r="592" spans="1:11" ht="28.5" customHeight="1" thickBot="1" x14ac:dyDescent="0.3">
      <c r="A592" s="1108" t="s">
        <v>12</v>
      </c>
      <c r="B592" s="87"/>
      <c r="C592" s="88" t="s">
        <v>13</v>
      </c>
      <c r="D592" s="19" t="s">
        <v>14</v>
      </c>
      <c r="E592" s="16" t="s">
        <v>14</v>
      </c>
      <c r="F592" s="17"/>
      <c r="G592" s="18"/>
      <c r="H592" s="18"/>
      <c r="I592" s="15" t="s">
        <v>15</v>
      </c>
      <c r="J592" s="15"/>
      <c r="K592" s="984" t="s">
        <v>66</v>
      </c>
    </row>
    <row r="593" spans="1:11" ht="16.5" thickBot="1" x14ac:dyDescent="0.3">
      <c r="A593" s="1102"/>
      <c r="B593" s="22"/>
      <c r="C593" s="74"/>
      <c r="D593" s="61" t="s">
        <v>16</v>
      </c>
      <c r="E593" s="24" t="s">
        <v>17</v>
      </c>
      <c r="F593" s="24" t="s">
        <v>18</v>
      </c>
      <c r="G593" s="24" t="s">
        <v>19</v>
      </c>
      <c r="H593" s="75" t="s">
        <v>20</v>
      </c>
      <c r="I593" s="25" t="s">
        <v>21</v>
      </c>
      <c r="J593" s="25" t="s">
        <v>22</v>
      </c>
      <c r="K593" s="978"/>
    </row>
    <row r="594" spans="1:11" x14ac:dyDescent="0.25">
      <c r="A594" s="95"/>
      <c r="B594" s="121" t="s">
        <v>23</v>
      </c>
      <c r="C594" s="27"/>
      <c r="D594" s="36"/>
      <c r="E594" s="29"/>
      <c r="F594" s="91"/>
      <c r="G594" s="29"/>
      <c r="H594" s="91"/>
      <c r="I594" s="29"/>
      <c r="J594" s="29"/>
      <c r="K594" s="975"/>
    </row>
    <row r="595" spans="1:11" s="1073" customFormat="1" ht="30" x14ac:dyDescent="0.25">
      <c r="A595" s="484" t="s">
        <v>516</v>
      </c>
      <c r="B595" s="401"/>
      <c r="C595" s="404" t="s">
        <v>365</v>
      </c>
      <c r="D595" s="405"/>
      <c r="E595" s="406"/>
      <c r="F595" s="405">
        <v>5.3519999999999994</v>
      </c>
      <c r="G595" s="406">
        <v>5.419999999999999</v>
      </c>
      <c r="H595" s="405">
        <v>38.581999999999987</v>
      </c>
      <c r="I595" s="406">
        <v>224.99999999999994</v>
      </c>
      <c r="J595" s="406">
        <v>0.86</v>
      </c>
      <c r="K595" s="975" t="s">
        <v>517</v>
      </c>
    </row>
    <row r="596" spans="1:11" s="1073" customFormat="1" x14ac:dyDescent="0.25">
      <c r="A596" s="484"/>
      <c r="B596" s="401" t="s">
        <v>101</v>
      </c>
      <c r="C596" s="404"/>
      <c r="D596" s="405">
        <v>22.5</v>
      </c>
      <c r="E596" s="406">
        <v>22.5</v>
      </c>
      <c r="F596" s="405"/>
      <c r="G596" s="406"/>
      <c r="H596" s="405"/>
      <c r="I596" s="406"/>
      <c r="J596" s="406"/>
      <c r="K596" s="975"/>
    </row>
    <row r="597" spans="1:11" s="1073" customFormat="1" x14ac:dyDescent="0.25">
      <c r="A597" s="484"/>
      <c r="B597" s="401" t="s">
        <v>27</v>
      </c>
      <c r="C597" s="404"/>
      <c r="D597" s="405">
        <v>90</v>
      </c>
      <c r="E597" s="406">
        <v>90</v>
      </c>
      <c r="F597" s="405"/>
      <c r="G597" s="406"/>
      <c r="H597" s="405"/>
      <c r="I597" s="406"/>
      <c r="J597" s="406"/>
      <c r="K597" s="975"/>
    </row>
    <row r="598" spans="1:11" s="1073" customFormat="1" x14ac:dyDescent="0.25">
      <c r="A598" s="484"/>
      <c r="B598" s="401" t="s">
        <v>28</v>
      </c>
      <c r="C598" s="404"/>
      <c r="D598" s="405">
        <v>68</v>
      </c>
      <c r="E598" s="406">
        <v>68</v>
      </c>
      <c r="F598" s="405"/>
      <c r="G598" s="406"/>
      <c r="H598" s="405"/>
      <c r="I598" s="406"/>
      <c r="J598" s="406"/>
      <c r="K598" s="975"/>
    </row>
    <row r="599" spans="1:11" s="1073" customFormat="1" x14ac:dyDescent="0.25">
      <c r="A599" s="484"/>
      <c r="B599" s="401" t="s">
        <v>29</v>
      </c>
      <c r="C599" s="404"/>
      <c r="D599" s="405">
        <v>2.5</v>
      </c>
      <c r="E599" s="406">
        <v>2.5</v>
      </c>
      <c r="F599" s="405"/>
      <c r="G599" s="406"/>
      <c r="H599" s="405"/>
      <c r="I599" s="406"/>
      <c r="J599" s="406"/>
      <c r="K599" s="975"/>
    </row>
    <row r="600" spans="1:11" s="1073" customFormat="1" x14ac:dyDescent="0.25">
      <c r="A600" s="484"/>
      <c r="B600" s="402" t="s">
        <v>238</v>
      </c>
      <c r="C600" s="404"/>
      <c r="D600" s="405">
        <v>0.5</v>
      </c>
      <c r="E600" s="406">
        <v>0.5</v>
      </c>
      <c r="F600" s="405"/>
      <c r="G600" s="406"/>
      <c r="H600" s="405"/>
      <c r="I600" s="406"/>
      <c r="J600" s="406"/>
      <c r="K600" s="975"/>
    </row>
    <row r="601" spans="1:11" s="1073" customFormat="1" x14ac:dyDescent="0.25">
      <c r="A601" s="484"/>
      <c r="B601" s="401" t="s">
        <v>31</v>
      </c>
      <c r="C601" s="489"/>
      <c r="D601" s="490">
        <v>3</v>
      </c>
      <c r="E601" s="489">
        <v>3</v>
      </c>
      <c r="F601" s="405"/>
      <c r="G601" s="406"/>
      <c r="H601" s="405"/>
      <c r="I601" s="406"/>
      <c r="J601" s="405"/>
      <c r="K601" s="975"/>
    </row>
    <row r="602" spans="1:11" ht="31.5" x14ac:dyDescent="0.25">
      <c r="A602" s="95" t="s">
        <v>32</v>
      </c>
      <c r="B602" s="33"/>
      <c r="C602" s="34">
        <v>180</v>
      </c>
      <c r="D602" s="91"/>
      <c r="E602" s="30"/>
      <c r="F602" s="36">
        <v>2.8494000000000002</v>
      </c>
      <c r="G602" s="35">
        <v>2.4102000000000001</v>
      </c>
      <c r="H602" s="36">
        <v>14.351400000000002</v>
      </c>
      <c r="I602" s="35">
        <v>90.54</v>
      </c>
      <c r="J602" s="35">
        <v>1.17</v>
      </c>
      <c r="K602" s="975" t="s">
        <v>33</v>
      </c>
    </row>
    <row r="603" spans="1:11" x14ac:dyDescent="0.25">
      <c r="A603" s="95"/>
      <c r="B603" s="33" t="s">
        <v>34</v>
      </c>
      <c r="C603" s="34"/>
      <c r="D603" s="36">
        <v>2.5</v>
      </c>
      <c r="E603" s="35">
        <v>2.5</v>
      </c>
      <c r="F603" s="36"/>
      <c r="G603" s="35"/>
      <c r="H603" s="36"/>
      <c r="I603" s="35"/>
      <c r="J603" s="35"/>
      <c r="K603" s="975"/>
    </row>
    <row r="604" spans="1:11" x14ac:dyDescent="0.25">
      <c r="A604" s="95"/>
      <c r="B604" s="33" t="s">
        <v>29</v>
      </c>
      <c r="C604" s="34"/>
      <c r="D604" s="36">
        <v>6</v>
      </c>
      <c r="E604" s="35">
        <v>6</v>
      </c>
      <c r="F604" s="36"/>
      <c r="G604" s="35"/>
      <c r="H604" s="36"/>
      <c r="I604" s="35"/>
      <c r="J604" s="35"/>
      <c r="K604" s="975"/>
    </row>
    <row r="605" spans="1:11" x14ac:dyDescent="0.25">
      <c r="A605" s="39"/>
      <c r="B605" s="33" t="s">
        <v>27</v>
      </c>
      <c r="C605" s="34"/>
      <c r="D605" s="36">
        <v>90</v>
      </c>
      <c r="E605" s="35">
        <v>90</v>
      </c>
      <c r="F605" s="36"/>
      <c r="G605" s="35"/>
      <c r="H605" s="36"/>
      <c r="I605" s="35"/>
      <c r="J605" s="35"/>
      <c r="K605" s="975"/>
    </row>
    <row r="606" spans="1:11" x14ac:dyDescent="0.25">
      <c r="A606" s="39"/>
      <c r="B606" s="33" t="s">
        <v>28</v>
      </c>
      <c r="C606" s="34"/>
      <c r="D606" s="36">
        <v>108</v>
      </c>
      <c r="E606" s="35">
        <v>108</v>
      </c>
      <c r="F606" s="36"/>
      <c r="G606" s="35"/>
      <c r="H606" s="36"/>
      <c r="I606" s="35"/>
      <c r="J606" s="35"/>
      <c r="K606" s="975"/>
    </row>
    <row r="607" spans="1:11" ht="31.5" x14ac:dyDescent="0.25">
      <c r="A607" s="1117" t="s">
        <v>226</v>
      </c>
      <c r="B607" s="33"/>
      <c r="C607" s="34" t="s">
        <v>36</v>
      </c>
      <c r="D607" s="36"/>
      <c r="E607" s="35"/>
      <c r="F607" s="36">
        <v>2.29</v>
      </c>
      <c r="G607" s="35">
        <v>4.5</v>
      </c>
      <c r="H607" s="36">
        <v>15.489999999999997</v>
      </c>
      <c r="I607" s="35">
        <v>111.59999999999998</v>
      </c>
      <c r="J607" s="35"/>
      <c r="K607" s="975" t="s">
        <v>37</v>
      </c>
    </row>
    <row r="608" spans="1:11" x14ac:dyDescent="0.25">
      <c r="A608" s="1117"/>
      <c r="B608" s="33" t="s">
        <v>38</v>
      </c>
      <c r="C608" s="34"/>
      <c r="D608" s="36">
        <v>30</v>
      </c>
      <c r="E608" s="35">
        <v>30</v>
      </c>
      <c r="F608" s="36"/>
      <c r="G608" s="35"/>
      <c r="H608" s="36"/>
      <c r="I608" s="35"/>
      <c r="J608" s="35"/>
      <c r="K608" s="975"/>
    </row>
    <row r="609" spans="1:11" x14ac:dyDescent="0.25">
      <c r="A609" s="1117"/>
      <c r="B609" s="33" t="s">
        <v>31</v>
      </c>
      <c r="C609" s="34"/>
      <c r="D609" s="36">
        <v>5</v>
      </c>
      <c r="E609" s="35">
        <v>5</v>
      </c>
      <c r="F609" s="36" t="s">
        <v>3</v>
      </c>
      <c r="G609" s="35"/>
      <c r="H609" s="36"/>
      <c r="I609" s="35"/>
      <c r="J609" s="35"/>
      <c r="K609" s="975"/>
    </row>
    <row r="610" spans="1:11" ht="16.5" thickBot="1" x14ac:dyDescent="0.3">
      <c r="A610" s="1117" t="s">
        <v>424</v>
      </c>
      <c r="B610" s="33" t="s">
        <v>425</v>
      </c>
      <c r="C610" s="34">
        <v>15</v>
      </c>
      <c r="D610" s="36">
        <v>15.3</v>
      </c>
      <c r="E610" s="35">
        <v>15</v>
      </c>
      <c r="F610" s="36">
        <v>3.9449999999999998</v>
      </c>
      <c r="G610" s="35">
        <v>3.99</v>
      </c>
      <c r="H610" s="36"/>
      <c r="I610" s="35">
        <v>51.5</v>
      </c>
      <c r="J610" s="35">
        <v>0.11</v>
      </c>
      <c r="K610" s="975" t="s">
        <v>426</v>
      </c>
    </row>
    <row r="611" spans="1:11" ht="16.5" thickBot="1" x14ac:dyDescent="0.3">
      <c r="A611" s="1111" t="s">
        <v>39</v>
      </c>
      <c r="B611" s="40"/>
      <c r="C611" s="131">
        <v>413</v>
      </c>
      <c r="D611" s="390"/>
      <c r="E611" s="391"/>
      <c r="F611" s="114">
        <f>F595+F602+F607+F610</f>
        <v>14.436399999999999</v>
      </c>
      <c r="G611" s="114">
        <f t="shared" ref="G611:J611" si="11">G595+G602+G607+G610</f>
        <v>16.3202</v>
      </c>
      <c r="H611" s="114">
        <f t="shared" si="11"/>
        <v>68.423399999999987</v>
      </c>
      <c r="I611" s="114">
        <f t="shared" si="11"/>
        <v>478.63999999999993</v>
      </c>
      <c r="J611" s="114">
        <f t="shared" si="11"/>
        <v>2.1399999999999997</v>
      </c>
      <c r="K611" s="976"/>
    </row>
    <row r="612" spans="1:11" x14ac:dyDescent="0.25">
      <c r="A612" s="1100"/>
      <c r="B612" s="130" t="s">
        <v>40</v>
      </c>
      <c r="C612" s="27"/>
      <c r="D612" s="1051"/>
      <c r="E612" s="11"/>
      <c r="F612" s="1051"/>
      <c r="G612" s="11"/>
      <c r="H612" s="1051"/>
      <c r="I612" s="11"/>
      <c r="J612" s="11"/>
      <c r="K612" s="975"/>
    </row>
    <row r="613" spans="1:11" x14ac:dyDescent="0.25">
      <c r="A613" s="95" t="s">
        <v>259</v>
      </c>
      <c r="B613" s="33"/>
      <c r="C613" s="34">
        <v>200</v>
      </c>
      <c r="D613" s="36">
        <v>200</v>
      </c>
      <c r="E613" s="35">
        <v>200</v>
      </c>
      <c r="F613" s="28">
        <v>1</v>
      </c>
      <c r="G613" s="35">
        <v>0</v>
      </c>
      <c r="H613" s="36">
        <v>20.2</v>
      </c>
      <c r="I613" s="35">
        <v>84.8</v>
      </c>
      <c r="J613" s="36">
        <v>4</v>
      </c>
      <c r="K613" s="975" t="s">
        <v>210</v>
      </c>
    </row>
    <row r="614" spans="1:11" ht="16.5" thickBot="1" x14ac:dyDescent="0.3">
      <c r="A614" s="95" t="s">
        <v>142</v>
      </c>
      <c r="B614" s="33"/>
      <c r="C614" s="34"/>
      <c r="D614" s="36"/>
      <c r="E614" s="35"/>
      <c r="F614" s="28"/>
      <c r="G614" s="35"/>
      <c r="H614" s="36"/>
      <c r="I614" s="35"/>
      <c r="J614" s="36"/>
      <c r="K614" s="975"/>
    </row>
    <row r="615" spans="1:11" ht="16.5" thickBot="1" x14ac:dyDescent="0.3">
      <c r="A615" s="1103" t="s">
        <v>39</v>
      </c>
      <c r="B615" s="433"/>
      <c r="C615" s="131">
        <v>200</v>
      </c>
      <c r="D615" s="446"/>
      <c r="E615" s="392"/>
      <c r="F615" s="115">
        <f>F613</f>
        <v>1</v>
      </c>
      <c r="G615" s="115">
        <f>G613</f>
        <v>0</v>
      </c>
      <c r="H615" s="115">
        <f>H613</f>
        <v>20.2</v>
      </c>
      <c r="I615" s="115">
        <f>I613</f>
        <v>84.8</v>
      </c>
      <c r="J615" s="115">
        <f>J613</f>
        <v>4</v>
      </c>
      <c r="K615" s="976"/>
    </row>
    <row r="616" spans="1:11" x14ac:dyDescent="0.25">
      <c r="A616" s="1100"/>
      <c r="B616" s="130" t="s">
        <v>42</v>
      </c>
      <c r="C616" s="27"/>
      <c r="D616" s="140"/>
      <c r="E616" s="96"/>
      <c r="F616" s="1051"/>
      <c r="G616" s="11"/>
      <c r="H616" s="1051"/>
      <c r="I616" s="11"/>
      <c r="J616" s="30"/>
      <c r="K616" s="975"/>
    </row>
    <row r="617" spans="1:11" x14ac:dyDescent="0.25">
      <c r="A617" s="95" t="s">
        <v>408</v>
      </c>
      <c r="B617" s="37"/>
      <c r="C617" s="45">
        <v>50</v>
      </c>
      <c r="D617" s="35"/>
      <c r="E617" s="46"/>
      <c r="F617" s="28">
        <v>1.4910000000000001</v>
      </c>
      <c r="G617" s="35">
        <v>2.5945</v>
      </c>
      <c r="H617" s="35">
        <v>3.1254999999999997</v>
      </c>
      <c r="I617" s="36">
        <v>41.8</v>
      </c>
      <c r="J617" s="28">
        <v>6</v>
      </c>
      <c r="K617" s="975" t="s">
        <v>410</v>
      </c>
    </row>
    <row r="618" spans="1:11" x14ac:dyDescent="0.25">
      <c r="A618" s="95"/>
      <c r="B618" s="37" t="s">
        <v>409</v>
      </c>
      <c r="C618" s="45"/>
      <c r="D618" s="35">
        <v>80.16</v>
      </c>
      <c r="E618" s="46">
        <v>48</v>
      </c>
      <c r="F618" s="28"/>
      <c r="G618" s="35"/>
      <c r="H618" s="35"/>
      <c r="I618" s="36"/>
      <c r="J618" s="28"/>
      <c r="K618" s="975"/>
    </row>
    <row r="619" spans="1:11" x14ac:dyDescent="0.25">
      <c r="A619" s="95"/>
      <c r="B619" s="37" t="s">
        <v>140</v>
      </c>
      <c r="C619" s="45"/>
      <c r="D619" s="35">
        <v>2.5</v>
      </c>
      <c r="E619" s="46">
        <v>2.5</v>
      </c>
      <c r="F619" s="28"/>
      <c r="G619" s="35"/>
      <c r="H619" s="35"/>
      <c r="I619" s="36"/>
      <c r="J619" s="28"/>
      <c r="K619" s="975"/>
    </row>
    <row r="620" spans="1:11" ht="47.25" x14ac:dyDescent="0.25">
      <c r="A620" s="1117" t="s">
        <v>518</v>
      </c>
      <c r="B620" s="33"/>
      <c r="C620" s="50" t="s">
        <v>331</v>
      </c>
      <c r="D620" s="98"/>
      <c r="E620" s="141"/>
      <c r="F620" s="106">
        <v>5.5519547226386798</v>
      </c>
      <c r="G620" s="43">
        <v>5.0641712143928039</v>
      </c>
      <c r="H620" s="106">
        <v>13.642294152923538</v>
      </c>
      <c r="I620" s="43">
        <v>133.26029985007494</v>
      </c>
      <c r="J620" s="106">
        <v>4.21</v>
      </c>
      <c r="K620" s="975" t="s">
        <v>442</v>
      </c>
    </row>
    <row r="621" spans="1:11" s="1124" customFormat="1" ht="34.5" customHeight="1" x14ac:dyDescent="0.25">
      <c r="A621" s="1101"/>
      <c r="B621" s="87" t="s">
        <v>175</v>
      </c>
      <c r="C621" s="491"/>
      <c r="D621" s="492">
        <v>17.850000000000001</v>
      </c>
      <c r="E621" s="14">
        <v>17.100000000000001</v>
      </c>
      <c r="F621" s="1120"/>
      <c r="G621" s="1121"/>
      <c r="H621" s="1122"/>
      <c r="I621" s="1121"/>
      <c r="J621" s="1123"/>
      <c r="K621" s="984"/>
    </row>
    <row r="622" spans="1:11" s="1124" customFormat="1" ht="19.5" customHeight="1" x14ac:dyDescent="0.25">
      <c r="A622" s="1101"/>
      <c r="B622" s="87" t="s">
        <v>247</v>
      </c>
      <c r="C622" s="491"/>
      <c r="D622" s="492">
        <v>17.850000000000001</v>
      </c>
      <c r="E622" s="14">
        <v>17.100000000000001</v>
      </c>
      <c r="F622" s="1120"/>
      <c r="G622" s="1121"/>
      <c r="H622" s="1122"/>
      <c r="I622" s="1121"/>
      <c r="J622" s="1123"/>
      <c r="K622" s="984"/>
    </row>
    <row r="623" spans="1:11" s="1124" customFormat="1" ht="18" customHeight="1" x14ac:dyDescent="0.25">
      <c r="A623" s="1101"/>
      <c r="B623" s="87" t="s">
        <v>115</v>
      </c>
      <c r="C623" s="491"/>
      <c r="D623" s="492">
        <v>1.79</v>
      </c>
      <c r="E623" s="492">
        <v>1.5</v>
      </c>
      <c r="F623" s="1120"/>
      <c r="G623" s="1121"/>
      <c r="H623" s="1122"/>
      <c r="I623" s="1121"/>
      <c r="J623" s="1123"/>
      <c r="K623" s="984"/>
    </row>
    <row r="624" spans="1:11" s="1124" customFormat="1" ht="18.75" customHeight="1" x14ac:dyDescent="0.25">
      <c r="A624" s="1101"/>
      <c r="B624" s="87" t="s">
        <v>497</v>
      </c>
      <c r="C624" s="491"/>
      <c r="D624" s="492">
        <v>1.44</v>
      </c>
      <c r="E624" s="492">
        <v>1.2</v>
      </c>
      <c r="F624" s="1120"/>
      <c r="G624" s="1121"/>
      <c r="H624" s="1122"/>
      <c r="I624" s="1121"/>
      <c r="J624" s="1123"/>
      <c r="K624" s="984"/>
    </row>
    <row r="625" spans="1:11" s="1124" customFormat="1" ht="15" customHeight="1" x14ac:dyDescent="0.25">
      <c r="A625" s="1101"/>
      <c r="B625" s="87" t="s">
        <v>147</v>
      </c>
      <c r="C625" s="491"/>
      <c r="D625" s="492">
        <v>1.5</v>
      </c>
      <c r="E625" s="492">
        <v>1.5</v>
      </c>
      <c r="F625" s="1120"/>
      <c r="G625" s="1121"/>
      <c r="H625" s="1122"/>
      <c r="I625" s="1121"/>
      <c r="J625" s="1123"/>
      <c r="K625" s="984"/>
    </row>
    <row r="626" spans="1:11" s="1124" customFormat="1" ht="17.25" customHeight="1" x14ac:dyDescent="0.25">
      <c r="A626" s="1101"/>
      <c r="B626" s="87" t="s">
        <v>238</v>
      </c>
      <c r="C626" s="491"/>
      <c r="D626" s="492">
        <v>0.15</v>
      </c>
      <c r="E626" s="492">
        <v>0.15</v>
      </c>
      <c r="F626" s="1120"/>
      <c r="G626" s="1121"/>
      <c r="H626" s="1122"/>
      <c r="I626" s="1121"/>
      <c r="J626" s="1123"/>
      <c r="K626" s="984"/>
    </row>
    <row r="627" spans="1:11" s="1124" customFormat="1" ht="32.25" customHeight="1" x14ac:dyDescent="0.25">
      <c r="A627" s="1101"/>
      <c r="B627" s="87" t="s">
        <v>519</v>
      </c>
      <c r="C627" s="491"/>
      <c r="D627" s="492"/>
      <c r="E627" s="492">
        <v>21.5</v>
      </c>
      <c r="F627" s="1120"/>
      <c r="G627" s="1121"/>
      <c r="H627" s="1122"/>
      <c r="I627" s="1121"/>
      <c r="J627" s="1123"/>
      <c r="K627" s="984"/>
    </row>
    <row r="628" spans="1:11" x14ac:dyDescent="0.25">
      <c r="A628" s="95"/>
      <c r="B628" s="33" t="s">
        <v>144</v>
      </c>
      <c r="C628" s="50"/>
      <c r="D628" s="49">
        <v>79.8</v>
      </c>
      <c r="E628" s="45">
        <v>60</v>
      </c>
      <c r="F628" s="35"/>
      <c r="G628" s="36"/>
      <c r="H628" s="35"/>
      <c r="I628" s="36"/>
      <c r="J628" s="30"/>
      <c r="K628" s="975"/>
    </row>
    <row r="629" spans="1:11" x14ac:dyDescent="0.25">
      <c r="A629" s="95"/>
      <c r="B629" s="33" t="s">
        <v>48</v>
      </c>
      <c r="C629" s="50"/>
      <c r="D629" s="49">
        <v>9</v>
      </c>
      <c r="E629" s="28">
        <v>7.2</v>
      </c>
      <c r="F629" s="35"/>
      <c r="G629" s="36"/>
      <c r="H629" s="35"/>
      <c r="I629" s="36"/>
      <c r="J629" s="30"/>
      <c r="K629" s="975"/>
    </row>
    <row r="630" spans="1:11" x14ac:dyDescent="0.25">
      <c r="A630" s="95"/>
      <c r="B630" s="33" t="s">
        <v>43</v>
      </c>
      <c r="C630" s="50"/>
      <c r="D630" s="49">
        <v>8.6</v>
      </c>
      <c r="E630" s="28">
        <v>7.2</v>
      </c>
      <c r="F630" s="35"/>
      <c r="G630" s="36"/>
      <c r="H630" s="35"/>
      <c r="I630" s="36"/>
      <c r="J630" s="30"/>
      <c r="K630" s="975"/>
    </row>
    <row r="631" spans="1:11" x14ac:dyDescent="0.25">
      <c r="A631" s="95"/>
      <c r="B631" s="33" t="s">
        <v>49</v>
      </c>
      <c r="C631" s="50"/>
      <c r="D631" s="49">
        <v>1.8</v>
      </c>
      <c r="E631" s="45">
        <v>1.8</v>
      </c>
      <c r="F631" s="35"/>
      <c r="G631" s="36"/>
      <c r="H631" s="35"/>
      <c r="I631" s="36"/>
      <c r="J631" s="30"/>
      <c r="K631" s="975"/>
    </row>
    <row r="632" spans="1:11" x14ac:dyDescent="0.25">
      <c r="A632" s="95"/>
      <c r="B632" s="37" t="s">
        <v>238</v>
      </c>
      <c r="C632" s="50"/>
      <c r="D632" s="49">
        <v>0.6</v>
      </c>
      <c r="E632" s="45">
        <v>0.6</v>
      </c>
      <c r="F632" s="35"/>
      <c r="G632" s="36"/>
      <c r="H632" s="35"/>
      <c r="I632" s="36"/>
      <c r="J632" s="30"/>
      <c r="K632" s="975"/>
    </row>
    <row r="633" spans="1:11" x14ac:dyDescent="0.25">
      <c r="A633" s="95"/>
      <c r="B633" s="33" t="s">
        <v>88</v>
      </c>
      <c r="C633" s="50"/>
      <c r="D633" s="49">
        <v>135</v>
      </c>
      <c r="E633" s="45">
        <v>135</v>
      </c>
      <c r="F633" s="35"/>
      <c r="G633" s="36"/>
      <c r="H633" s="35"/>
      <c r="I633" s="36"/>
      <c r="J633" s="30"/>
      <c r="K633" s="975"/>
    </row>
    <row r="634" spans="1:11" x14ac:dyDescent="0.25">
      <c r="A634" s="95"/>
      <c r="B634" s="33" t="s">
        <v>443</v>
      </c>
      <c r="C634" s="50"/>
      <c r="D634" s="98"/>
      <c r="E634" s="34">
        <v>18</v>
      </c>
      <c r="F634" s="36"/>
      <c r="G634" s="35"/>
      <c r="H634" s="36"/>
      <c r="I634" s="35"/>
      <c r="J634" s="35"/>
      <c r="K634" s="975"/>
    </row>
    <row r="635" spans="1:11" x14ac:dyDescent="0.25">
      <c r="A635" s="95"/>
      <c r="B635" s="33" t="s">
        <v>102</v>
      </c>
      <c r="C635" s="34"/>
      <c r="D635" s="36">
        <v>5.5</v>
      </c>
      <c r="E635" s="35">
        <v>5.5</v>
      </c>
      <c r="F635" s="36"/>
      <c r="G635" s="35"/>
      <c r="H635" s="36"/>
      <c r="I635" s="35"/>
      <c r="J635" s="30"/>
      <c r="K635" s="975"/>
    </row>
    <row r="636" spans="1:11" x14ac:dyDescent="0.25">
      <c r="A636" s="95"/>
      <c r="B636" s="33" t="s">
        <v>31</v>
      </c>
      <c r="C636" s="34"/>
      <c r="D636" s="36">
        <v>0.6</v>
      </c>
      <c r="E636" s="35">
        <v>0.6</v>
      </c>
      <c r="F636" s="36"/>
      <c r="G636" s="35"/>
      <c r="H636" s="36"/>
      <c r="I636" s="35"/>
      <c r="J636" s="30"/>
      <c r="K636" s="975"/>
    </row>
    <row r="637" spans="1:11" x14ac:dyDescent="0.25">
      <c r="A637" s="95"/>
      <c r="B637" s="33" t="s">
        <v>57</v>
      </c>
      <c r="C637" s="34"/>
      <c r="D637" s="36">
        <v>1.92</v>
      </c>
      <c r="E637" s="35">
        <v>1.6</v>
      </c>
      <c r="F637" s="36"/>
      <c r="G637" s="35"/>
      <c r="H637" s="36"/>
      <c r="I637" s="35"/>
      <c r="J637" s="30"/>
      <c r="K637" s="975"/>
    </row>
    <row r="638" spans="1:11" x14ac:dyDescent="0.25">
      <c r="A638" s="95"/>
      <c r="B638" s="33" t="s">
        <v>67</v>
      </c>
      <c r="C638" s="34"/>
      <c r="D638" s="36">
        <v>8.8000000000000007</v>
      </c>
      <c r="E638" s="35">
        <v>8.8000000000000007</v>
      </c>
      <c r="F638" s="36"/>
      <c r="G638" s="35"/>
      <c r="H638" s="36"/>
      <c r="I638" s="35"/>
      <c r="J638" s="30"/>
      <c r="K638" s="975"/>
    </row>
    <row r="639" spans="1:11" x14ac:dyDescent="0.25">
      <c r="A639" s="95"/>
      <c r="B639" s="33" t="s">
        <v>281</v>
      </c>
      <c r="C639" s="34"/>
      <c r="D639" s="36">
        <v>0.16</v>
      </c>
      <c r="E639" s="35">
        <v>0.16</v>
      </c>
      <c r="F639" s="36"/>
      <c r="G639" s="35"/>
      <c r="H639" s="36"/>
      <c r="I639" s="35"/>
      <c r="J639" s="30"/>
      <c r="K639" s="975"/>
    </row>
    <row r="640" spans="1:11" x14ac:dyDescent="0.25">
      <c r="A640" s="95"/>
      <c r="B640" s="33" t="s">
        <v>167</v>
      </c>
      <c r="C640" s="34"/>
      <c r="D640" s="36"/>
      <c r="E640" s="35">
        <v>16.2</v>
      </c>
      <c r="F640" s="36"/>
      <c r="G640" s="35"/>
      <c r="H640" s="36"/>
      <c r="I640" s="35"/>
      <c r="J640" s="30"/>
      <c r="K640" s="975"/>
    </row>
    <row r="641" spans="1:11" x14ac:dyDescent="0.25">
      <c r="A641" s="95"/>
      <c r="B641" s="33" t="s">
        <v>444</v>
      </c>
      <c r="C641" s="34"/>
      <c r="D641" s="36"/>
      <c r="E641" s="35">
        <v>18</v>
      </c>
      <c r="F641" s="36"/>
      <c r="G641" s="35"/>
      <c r="H641" s="36"/>
      <c r="I641" s="35"/>
      <c r="J641" s="30"/>
      <c r="K641" s="975"/>
    </row>
    <row r="642" spans="1:11" ht="31.5" x14ac:dyDescent="0.25">
      <c r="A642" s="95" t="s">
        <v>381</v>
      </c>
      <c r="B642" s="33"/>
      <c r="C642" s="34" t="s">
        <v>378</v>
      </c>
      <c r="D642" s="36"/>
      <c r="E642" s="35"/>
      <c r="F642" s="36">
        <v>14.22857142857143</v>
      </c>
      <c r="G642" s="35">
        <v>24.98</v>
      </c>
      <c r="H642" s="36">
        <v>12.455714285714285</v>
      </c>
      <c r="I642" s="35">
        <v>333.85714285714283</v>
      </c>
      <c r="J642" s="35">
        <v>19.05</v>
      </c>
      <c r="K642" s="975" t="s">
        <v>279</v>
      </c>
    </row>
    <row r="643" spans="1:11" ht="31.5" x14ac:dyDescent="0.25">
      <c r="A643" s="95"/>
      <c r="B643" s="33" t="s">
        <v>175</v>
      </c>
      <c r="C643" s="34"/>
      <c r="D643" s="36">
        <v>65.599999999999994</v>
      </c>
      <c r="E643" s="35">
        <v>62.5</v>
      </c>
      <c r="F643" s="36"/>
      <c r="G643" s="35"/>
      <c r="H643" s="36"/>
      <c r="I643" s="35"/>
      <c r="J643" s="35"/>
      <c r="K643" s="975"/>
    </row>
    <row r="644" spans="1:11" x14ac:dyDescent="0.25">
      <c r="A644" s="95"/>
      <c r="B644" s="33" t="s">
        <v>379</v>
      </c>
      <c r="C644" s="34"/>
      <c r="D644" s="36">
        <v>65.599999999999994</v>
      </c>
      <c r="E644" s="35">
        <v>62.5</v>
      </c>
      <c r="F644" s="36"/>
      <c r="G644" s="35"/>
      <c r="H644" s="36"/>
      <c r="I644" s="35"/>
      <c r="J644" s="35"/>
      <c r="K644" s="975"/>
    </row>
    <row r="645" spans="1:11" x14ac:dyDescent="0.25">
      <c r="A645" s="95"/>
      <c r="B645" s="33" t="s">
        <v>49</v>
      </c>
      <c r="C645" s="34"/>
      <c r="D645" s="36">
        <v>2.5</v>
      </c>
      <c r="E645" s="35">
        <v>2.5</v>
      </c>
      <c r="F645" s="36"/>
      <c r="G645" s="35"/>
      <c r="H645" s="36"/>
      <c r="I645" s="35"/>
      <c r="J645" s="35"/>
      <c r="K645" s="975"/>
    </row>
    <row r="646" spans="1:11" ht="31.5" x14ac:dyDescent="0.25">
      <c r="A646" s="95"/>
      <c r="B646" s="33" t="s">
        <v>171</v>
      </c>
      <c r="C646" s="34"/>
      <c r="D646" s="36"/>
      <c r="E646" s="35">
        <v>50</v>
      </c>
      <c r="F646" s="36"/>
      <c r="G646" s="35"/>
      <c r="H646" s="36"/>
      <c r="I646" s="35"/>
      <c r="J646" s="35"/>
      <c r="K646" s="975"/>
    </row>
    <row r="647" spans="1:11" x14ac:dyDescent="0.25">
      <c r="A647" s="95"/>
      <c r="B647" s="64" t="s">
        <v>144</v>
      </c>
      <c r="C647" s="34"/>
      <c r="D647" s="36">
        <v>63.44</v>
      </c>
      <c r="E647" s="35">
        <v>47.7</v>
      </c>
      <c r="F647" s="36"/>
      <c r="G647" s="35"/>
      <c r="H647" s="36"/>
      <c r="I647" s="35"/>
      <c r="J647" s="35"/>
      <c r="K647" s="975"/>
    </row>
    <row r="648" spans="1:11" x14ac:dyDescent="0.25">
      <c r="A648" s="95"/>
      <c r="B648" s="64" t="s">
        <v>86</v>
      </c>
      <c r="C648" s="34"/>
      <c r="D648" s="36">
        <v>31.92</v>
      </c>
      <c r="E648" s="35">
        <v>24</v>
      </c>
      <c r="F648" s="36"/>
      <c r="G648" s="35"/>
      <c r="H648" s="36"/>
      <c r="I648" s="35"/>
      <c r="J648" s="35"/>
      <c r="K648" s="975"/>
    </row>
    <row r="649" spans="1:11" ht="31.5" x14ac:dyDescent="0.25">
      <c r="A649" s="95"/>
      <c r="B649" s="33" t="s">
        <v>283</v>
      </c>
      <c r="C649" s="34"/>
      <c r="D649" s="36"/>
      <c r="E649" s="35">
        <v>22</v>
      </c>
      <c r="F649" s="36"/>
      <c r="G649" s="35"/>
      <c r="H649" s="36"/>
      <c r="I649" s="35"/>
      <c r="J649" s="35"/>
      <c r="K649" s="975"/>
    </row>
    <row r="650" spans="1:11" x14ac:dyDescent="0.25">
      <c r="A650" s="95"/>
      <c r="B650" s="33" t="s">
        <v>43</v>
      </c>
      <c r="C650" s="34"/>
      <c r="D650" s="36">
        <v>24</v>
      </c>
      <c r="E650" s="35">
        <v>20</v>
      </c>
      <c r="F650" s="36"/>
      <c r="G650" s="35"/>
      <c r="H650" s="36"/>
      <c r="I650" s="35"/>
      <c r="J650" s="35"/>
      <c r="K650" s="975"/>
    </row>
    <row r="651" spans="1:11" ht="31.5" x14ac:dyDescent="0.25">
      <c r="A651" s="95"/>
      <c r="B651" s="33" t="s">
        <v>173</v>
      </c>
      <c r="C651" s="34"/>
      <c r="D651" s="36"/>
      <c r="E651" s="35">
        <v>16</v>
      </c>
      <c r="F651" s="36"/>
      <c r="G651" s="35"/>
      <c r="H651" s="36"/>
      <c r="I651" s="35"/>
      <c r="J651" s="35"/>
      <c r="K651" s="975"/>
    </row>
    <row r="652" spans="1:11" x14ac:dyDescent="0.25">
      <c r="A652" s="95"/>
      <c r="B652" s="33" t="s">
        <v>237</v>
      </c>
      <c r="C652" s="34"/>
      <c r="D652" s="36">
        <v>43.75</v>
      </c>
      <c r="E652" s="35">
        <v>35</v>
      </c>
      <c r="F652" s="36"/>
      <c r="G652" s="35"/>
      <c r="H652" s="36"/>
      <c r="I652" s="35"/>
      <c r="J652" s="35"/>
      <c r="K652" s="975"/>
    </row>
    <row r="653" spans="1:11" ht="31.5" x14ac:dyDescent="0.25">
      <c r="A653" s="95"/>
      <c r="B653" s="37" t="s">
        <v>239</v>
      </c>
      <c r="C653" s="34"/>
      <c r="D653" s="36"/>
      <c r="E653" s="35">
        <v>31</v>
      </c>
      <c r="F653" s="36"/>
      <c r="G653" s="35"/>
      <c r="H653" s="36"/>
      <c r="I653" s="35"/>
      <c r="J653" s="30"/>
      <c r="K653" s="975"/>
    </row>
    <row r="654" spans="1:11" x14ac:dyDescent="0.25">
      <c r="A654" s="95"/>
      <c r="B654" s="33" t="s">
        <v>281</v>
      </c>
      <c r="C654" s="34"/>
      <c r="D654" s="36">
        <v>0.8</v>
      </c>
      <c r="E654" s="35">
        <v>0.8</v>
      </c>
      <c r="F654" s="36"/>
      <c r="G654" s="35"/>
      <c r="H654" s="36"/>
      <c r="I654" s="35"/>
      <c r="J654" s="30"/>
      <c r="K654" s="975"/>
    </row>
    <row r="655" spans="1:11" x14ac:dyDescent="0.25">
      <c r="A655" s="95"/>
      <c r="B655" s="33" t="s">
        <v>49</v>
      </c>
      <c r="C655" s="34"/>
      <c r="D655" s="36">
        <v>5</v>
      </c>
      <c r="E655" s="35">
        <v>5</v>
      </c>
      <c r="F655" s="36"/>
      <c r="G655" s="35"/>
      <c r="H655" s="36"/>
      <c r="I655" s="35"/>
      <c r="J655" s="30"/>
      <c r="K655" s="975"/>
    </row>
    <row r="656" spans="1:11" ht="31.5" x14ac:dyDescent="0.25">
      <c r="A656" s="95"/>
      <c r="B656" s="33" t="s">
        <v>284</v>
      </c>
      <c r="C656" s="34"/>
      <c r="D656" s="36"/>
      <c r="E656" s="35"/>
      <c r="F656" s="36"/>
      <c r="G656" s="35"/>
      <c r="H656" s="36"/>
      <c r="I656" s="35"/>
      <c r="J656" s="30"/>
      <c r="K656" s="975" t="s">
        <v>280</v>
      </c>
    </row>
    <row r="657" spans="1:11" x14ac:dyDescent="0.25">
      <c r="A657" s="95"/>
      <c r="B657" s="33" t="s">
        <v>67</v>
      </c>
      <c r="C657" s="34"/>
      <c r="D657" s="36">
        <v>40</v>
      </c>
      <c r="E657" s="35">
        <v>40</v>
      </c>
      <c r="F657" s="36"/>
      <c r="G657" s="35"/>
      <c r="H657" s="36"/>
      <c r="I657" s="35"/>
      <c r="J657" s="30"/>
      <c r="K657" s="993"/>
    </row>
    <row r="658" spans="1:11" x14ac:dyDescent="0.25">
      <c r="A658" s="95"/>
      <c r="B658" s="33" t="s">
        <v>31</v>
      </c>
      <c r="C658" s="34"/>
      <c r="D658" s="36">
        <v>1.8</v>
      </c>
      <c r="E658" s="35">
        <v>1.8</v>
      </c>
      <c r="F658" s="36"/>
      <c r="G658" s="35"/>
      <c r="H658" s="36"/>
      <c r="I658" s="35"/>
      <c r="J658" s="30"/>
      <c r="K658" s="993"/>
    </row>
    <row r="659" spans="1:11" x14ac:dyDescent="0.25">
      <c r="A659" s="95"/>
      <c r="B659" s="33" t="s">
        <v>54</v>
      </c>
      <c r="C659" s="34"/>
      <c r="D659" s="36">
        <v>1.8</v>
      </c>
      <c r="E659" s="35">
        <v>1.8</v>
      </c>
      <c r="F659" s="36"/>
      <c r="G659" s="35"/>
      <c r="H659" s="36"/>
      <c r="I659" s="35"/>
      <c r="J659" s="35"/>
      <c r="K659" s="975"/>
    </row>
    <row r="660" spans="1:11" x14ac:dyDescent="0.25">
      <c r="A660" s="95"/>
      <c r="B660" s="33" t="s">
        <v>48</v>
      </c>
      <c r="C660" s="34"/>
      <c r="D660" s="36">
        <v>3.2</v>
      </c>
      <c r="E660" s="35">
        <v>2.4</v>
      </c>
      <c r="F660" s="36"/>
      <c r="G660" s="35"/>
      <c r="H660" s="36"/>
      <c r="I660" s="35"/>
      <c r="J660" s="30"/>
      <c r="K660" s="975"/>
    </row>
    <row r="661" spans="1:11" x14ac:dyDescent="0.25">
      <c r="A661" s="95"/>
      <c r="B661" s="33" t="s">
        <v>43</v>
      </c>
      <c r="C661" s="34"/>
      <c r="D661" s="36">
        <v>1.44</v>
      </c>
      <c r="E661" s="35">
        <v>1.2</v>
      </c>
      <c r="F661" s="36"/>
      <c r="G661" s="35"/>
      <c r="H661" s="36"/>
      <c r="I661" s="35"/>
      <c r="J661" s="30"/>
      <c r="K661" s="975"/>
    </row>
    <row r="662" spans="1:11" x14ac:dyDescent="0.25">
      <c r="A662" s="95"/>
      <c r="B662" s="37" t="s">
        <v>155</v>
      </c>
      <c r="C662" s="34"/>
      <c r="D662" s="36">
        <v>2.4</v>
      </c>
      <c r="E662" s="35">
        <v>2.4</v>
      </c>
      <c r="F662" s="36"/>
      <c r="G662" s="35"/>
      <c r="H662" s="36"/>
      <c r="I662" s="35"/>
      <c r="J662" s="30"/>
      <c r="K662" s="975"/>
    </row>
    <row r="663" spans="1:11" x14ac:dyDescent="0.25">
      <c r="B663" s="33" t="s">
        <v>31</v>
      </c>
      <c r="C663" s="53"/>
      <c r="D663" s="36">
        <v>0.6</v>
      </c>
      <c r="E663" s="35">
        <v>0.6</v>
      </c>
      <c r="F663" s="91"/>
      <c r="G663" s="30"/>
      <c r="H663" s="91"/>
      <c r="I663" s="30"/>
      <c r="J663" s="30"/>
      <c r="K663" s="975"/>
    </row>
    <row r="664" spans="1:11" x14ac:dyDescent="0.25">
      <c r="B664" s="33" t="s">
        <v>62</v>
      </c>
      <c r="C664" s="34"/>
      <c r="D664" s="36">
        <v>0.4</v>
      </c>
      <c r="E664" s="35">
        <v>0.4</v>
      </c>
      <c r="F664" s="91"/>
      <c r="G664" s="30"/>
      <c r="H664" s="91"/>
      <c r="I664" s="30"/>
      <c r="J664" s="30"/>
      <c r="K664" s="975"/>
    </row>
    <row r="665" spans="1:11" x14ac:dyDescent="0.25">
      <c r="B665" s="33" t="s">
        <v>281</v>
      </c>
      <c r="C665" s="34"/>
      <c r="D665" s="36">
        <v>0.4</v>
      </c>
      <c r="E665" s="35">
        <v>0.4</v>
      </c>
      <c r="F665" s="91"/>
      <c r="G665" s="30"/>
      <c r="H665" s="91"/>
      <c r="I665" s="30"/>
      <c r="J665" s="30"/>
      <c r="K665" s="975"/>
    </row>
    <row r="666" spans="1:11" x14ac:dyDescent="0.25">
      <c r="B666" s="33" t="s">
        <v>90</v>
      </c>
      <c r="C666" s="53"/>
      <c r="D666" s="36"/>
      <c r="E666" s="35">
        <v>40</v>
      </c>
      <c r="F666" s="91"/>
      <c r="G666" s="30"/>
      <c r="H666" s="91"/>
      <c r="I666" s="30"/>
      <c r="J666" s="30"/>
      <c r="K666" s="975"/>
    </row>
    <row r="667" spans="1:11" x14ac:dyDescent="0.25">
      <c r="B667" s="33" t="s">
        <v>380</v>
      </c>
      <c r="C667" s="53"/>
      <c r="D667" s="36"/>
      <c r="E667" s="35">
        <v>200</v>
      </c>
      <c r="F667" s="91"/>
      <c r="G667" s="30"/>
      <c r="H667" s="91"/>
      <c r="I667" s="30"/>
      <c r="J667" s="30"/>
      <c r="K667" s="975"/>
    </row>
    <row r="668" spans="1:11" ht="31.5" x14ac:dyDescent="0.25">
      <c r="A668" s="1105" t="s">
        <v>401</v>
      </c>
      <c r="B668" s="33"/>
      <c r="C668" s="34">
        <v>180</v>
      </c>
      <c r="D668" s="36"/>
      <c r="E668" s="28"/>
      <c r="F668" s="28">
        <v>0.5958</v>
      </c>
      <c r="G668" s="35">
        <v>8.1000000000000003E-2</v>
      </c>
      <c r="H668" s="36">
        <v>28.812599999999996</v>
      </c>
      <c r="I668" s="108">
        <v>119.51999999999998</v>
      </c>
      <c r="J668" s="49">
        <v>0.65</v>
      </c>
      <c r="K668" s="846" t="s">
        <v>402</v>
      </c>
    </row>
    <row r="669" spans="1:11" x14ac:dyDescent="0.25">
      <c r="A669" s="1106"/>
      <c r="B669" s="33" t="s">
        <v>403</v>
      </c>
      <c r="C669" s="34"/>
      <c r="D669" s="36">
        <v>15.3</v>
      </c>
      <c r="E669" s="28">
        <v>15</v>
      </c>
      <c r="F669" s="45"/>
      <c r="G669" s="34"/>
      <c r="H669" s="49"/>
      <c r="I669" s="108"/>
      <c r="J669" s="49"/>
      <c r="K669" s="975"/>
    </row>
    <row r="670" spans="1:11" x14ac:dyDescent="0.25">
      <c r="A670" s="1106"/>
      <c r="B670" s="72" t="s">
        <v>29</v>
      </c>
      <c r="C670" s="34"/>
      <c r="D670" s="36">
        <v>6</v>
      </c>
      <c r="E670" s="28">
        <v>6</v>
      </c>
      <c r="F670" s="45"/>
      <c r="G670" s="34"/>
      <c r="H670" s="49"/>
      <c r="I670" s="108"/>
      <c r="J670" s="49"/>
      <c r="K670" s="975"/>
    </row>
    <row r="671" spans="1:11" x14ac:dyDescent="0.25">
      <c r="A671" s="1106"/>
      <c r="B671" s="33" t="s">
        <v>67</v>
      </c>
      <c r="C671" s="34"/>
      <c r="D671" s="36">
        <v>183</v>
      </c>
      <c r="E671" s="28">
        <v>183</v>
      </c>
      <c r="F671" s="45"/>
      <c r="G671" s="34"/>
      <c r="H671" s="49"/>
      <c r="I671" s="108"/>
      <c r="J671" s="49"/>
      <c r="K671" s="975"/>
    </row>
    <row r="672" spans="1:11" ht="32.25" thickBot="1" x14ac:dyDescent="0.3">
      <c r="A672" s="1102" t="s">
        <v>277</v>
      </c>
      <c r="B672" s="22"/>
      <c r="C672" s="23">
        <v>45</v>
      </c>
      <c r="D672" s="57">
        <v>45</v>
      </c>
      <c r="E672" s="58">
        <v>45</v>
      </c>
      <c r="F672" s="59">
        <v>2.97</v>
      </c>
      <c r="G672" s="57">
        <v>0.54</v>
      </c>
      <c r="H672" s="59">
        <v>17.820000000000004</v>
      </c>
      <c r="I672" s="57">
        <v>89.100000000000009</v>
      </c>
      <c r="J672" s="60"/>
      <c r="K672" s="978" t="s">
        <v>219</v>
      </c>
    </row>
    <row r="673" spans="1:11" s="1104" customFormat="1" ht="16.5" thickBot="1" x14ac:dyDescent="0.3">
      <c r="A673" s="1103" t="s">
        <v>39</v>
      </c>
      <c r="B673" s="433"/>
      <c r="C673" s="131">
        <v>670</v>
      </c>
      <c r="D673" s="390"/>
      <c r="E673" s="391"/>
      <c r="F673" s="435">
        <f>F617+F620+F642+F668+F672</f>
        <v>24.83732615121011</v>
      </c>
      <c r="G673" s="435">
        <f t="shared" ref="G673:J673" si="12">G617+G620+G642+G668+G672</f>
        <v>33.259671214392803</v>
      </c>
      <c r="H673" s="435">
        <f t="shared" si="12"/>
        <v>75.856108438637818</v>
      </c>
      <c r="I673" s="435">
        <f t="shared" si="12"/>
        <v>717.53744270721779</v>
      </c>
      <c r="J673" s="435">
        <f t="shared" si="12"/>
        <v>29.91</v>
      </c>
      <c r="K673" s="991"/>
    </row>
    <row r="674" spans="1:11" x14ac:dyDescent="0.25">
      <c r="A674" s="33"/>
      <c r="B674" s="142" t="s">
        <v>450</v>
      </c>
      <c r="C674" s="34"/>
      <c r="D674" s="37"/>
      <c r="E674" s="35"/>
      <c r="F674" s="36"/>
      <c r="G674" s="35"/>
      <c r="H674" s="36"/>
      <c r="I674" s="35"/>
      <c r="J674" s="30"/>
      <c r="K674" s="993"/>
    </row>
    <row r="675" spans="1:11" ht="31.5" x14ac:dyDescent="0.25">
      <c r="A675" s="95" t="s">
        <v>177</v>
      </c>
      <c r="B675" s="33"/>
      <c r="C675" s="34" t="s">
        <v>365</v>
      </c>
      <c r="D675" s="36"/>
      <c r="E675" s="35"/>
      <c r="F675" s="36">
        <v>5.3069999999999995</v>
      </c>
      <c r="G675" s="35">
        <v>4.5749999999999993</v>
      </c>
      <c r="H675" s="36">
        <v>7.3199999999999985</v>
      </c>
      <c r="I675" s="35">
        <v>91.499999999999986</v>
      </c>
      <c r="J675" s="35">
        <v>1.28</v>
      </c>
      <c r="K675" s="975" t="s">
        <v>149</v>
      </c>
    </row>
    <row r="676" spans="1:11" ht="31.5" x14ac:dyDescent="0.25">
      <c r="A676" s="95" t="s">
        <v>521</v>
      </c>
      <c r="B676" s="95" t="s">
        <v>184</v>
      </c>
      <c r="C676" s="34"/>
      <c r="D676" s="36">
        <v>185</v>
      </c>
      <c r="E676" s="35">
        <v>180</v>
      </c>
      <c r="F676" s="36"/>
      <c r="G676" s="35"/>
      <c r="H676" s="36"/>
      <c r="I676" s="35"/>
      <c r="J676" s="35"/>
      <c r="K676" s="975"/>
    </row>
    <row r="677" spans="1:11" x14ac:dyDescent="0.25">
      <c r="A677" s="33"/>
      <c r="B677" s="33" t="s">
        <v>62</v>
      </c>
      <c r="C677" s="34"/>
      <c r="D677" s="36">
        <v>3</v>
      </c>
      <c r="E677" s="35">
        <v>3</v>
      </c>
      <c r="F677" s="36"/>
      <c r="G677" s="35"/>
      <c r="H677" s="36"/>
      <c r="I677" s="35"/>
      <c r="J677" s="35"/>
      <c r="K677" s="975"/>
    </row>
    <row r="678" spans="1:11" x14ac:dyDescent="0.25">
      <c r="A678" s="95" t="s">
        <v>357</v>
      </c>
      <c r="B678" s="33"/>
      <c r="C678" s="34">
        <v>75</v>
      </c>
      <c r="D678" s="36"/>
      <c r="E678" s="35"/>
      <c r="F678" s="36">
        <v>9.2200000000000006</v>
      </c>
      <c r="G678" s="35">
        <v>5.4800000000000013</v>
      </c>
      <c r="H678" s="36">
        <v>29.180000000000007</v>
      </c>
      <c r="I678" s="35">
        <v>202.00000000000003</v>
      </c>
      <c r="J678" s="36">
        <v>0.04</v>
      </c>
      <c r="K678" s="975" t="s">
        <v>372</v>
      </c>
    </row>
    <row r="679" spans="1:11" x14ac:dyDescent="0.25">
      <c r="A679" s="95"/>
      <c r="B679" s="33" t="s">
        <v>102</v>
      </c>
      <c r="C679" s="34"/>
      <c r="D679" s="36">
        <v>39.75</v>
      </c>
      <c r="E679" s="35">
        <v>39.75</v>
      </c>
      <c r="F679" s="36"/>
      <c r="G679" s="35"/>
      <c r="H679" s="36"/>
      <c r="I679" s="35"/>
      <c r="J679" s="36"/>
      <c r="K679" s="975"/>
    </row>
    <row r="680" spans="1:11" x14ac:dyDescent="0.25">
      <c r="A680" s="95"/>
      <c r="B680" s="33" t="s">
        <v>198</v>
      </c>
      <c r="C680" s="34"/>
      <c r="D680" s="36">
        <v>2.52</v>
      </c>
      <c r="E680" s="35">
        <v>2.1</v>
      </c>
      <c r="F680" s="36"/>
      <c r="G680" s="35"/>
      <c r="H680" s="36"/>
      <c r="I680" s="35"/>
      <c r="J680" s="36"/>
      <c r="K680" s="975"/>
    </row>
    <row r="681" spans="1:11" x14ac:dyDescent="0.25">
      <c r="A681" s="95"/>
      <c r="B681" s="33" t="s">
        <v>31</v>
      </c>
      <c r="C681" s="34"/>
      <c r="D681" s="36">
        <v>1.8</v>
      </c>
      <c r="E681" s="35">
        <v>1.8</v>
      </c>
      <c r="F681" s="36"/>
      <c r="G681" s="35"/>
      <c r="H681" s="36"/>
      <c r="I681" s="35"/>
      <c r="J681" s="36"/>
      <c r="K681" s="975"/>
    </row>
    <row r="682" spans="1:11" x14ac:dyDescent="0.25">
      <c r="A682" s="95"/>
      <c r="B682" s="33" t="s">
        <v>147</v>
      </c>
      <c r="C682" s="34"/>
      <c r="D682" s="36">
        <v>16</v>
      </c>
      <c r="E682" s="35">
        <v>16</v>
      </c>
      <c r="F682" s="36"/>
      <c r="G682" s="35"/>
      <c r="H682" s="36"/>
      <c r="I682" s="35"/>
      <c r="J682" s="36"/>
      <c r="K682" s="975"/>
    </row>
    <row r="683" spans="1:11" x14ac:dyDescent="0.25">
      <c r="A683" s="95"/>
      <c r="B683" s="33" t="s">
        <v>236</v>
      </c>
      <c r="C683" s="34"/>
      <c r="D683" s="36">
        <v>2.1</v>
      </c>
      <c r="E683" s="35">
        <v>2.1</v>
      </c>
      <c r="F683" s="36"/>
      <c r="G683" s="35"/>
      <c r="H683" s="36"/>
      <c r="I683" s="35"/>
      <c r="J683" s="36"/>
      <c r="K683" s="975"/>
    </row>
    <row r="684" spans="1:11" x14ac:dyDescent="0.25">
      <c r="A684" s="95"/>
      <c r="B684" s="33" t="s">
        <v>103</v>
      </c>
      <c r="C684" s="34"/>
      <c r="D684" s="36">
        <v>0.3</v>
      </c>
      <c r="E684" s="35">
        <v>0.3</v>
      </c>
      <c r="F684" s="36"/>
      <c r="G684" s="35"/>
      <c r="H684" s="36"/>
      <c r="I684" s="35"/>
      <c r="J684" s="36"/>
      <c r="K684" s="975"/>
    </row>
    <row r="685" spans="1:11" x14ac:dyDescent="0.25">
      <c r="A685" s="95"/>
      <c r="B685" s="33" t="s">
        <v>238</v>
      </c>
      <c r="C685" s="34"/>
      <c r="D685" s="36">
        <v>0.6</v>
      </c>
      <c r="E685" s="35">
        <v>0.6</v>
      </c>
      <c r="F685" s="36"/>
      <c r="G685" s="35"/>
      <c r="H685" s="36"/>
      <c r="I685" s="35"/>
      <c r="J685" s="36"/>
      <c r="K685" s="975"/>
    </row>
    <row r="686" spans="1:11" x14ac:dyDescent="0.25">
      <c r="A686" s="95"/>
      <c r="B686" s="33" t="s">
        <v>102</v>
      </c>
      <c r="C686" s="34"/>
      <c r="D686" s="36">
        <v>1.8</v>
      </c>
      <c r="E686" s="35">
        <v>1.8</v>
      </c>
      <c r="F686" s="36"/>
      <c r="G686" s="35"/>
      <c r="H686" s="36"/>
      <c r="I686" s="35"/>
      <c r="J686" s="36"/>
      <c r="K686" s="975"/>
    </row>
    <row r="687" spans="1:11" x14ac:dyDescent="0.25">
      <c r="A687" s="33"/>
      <c r="B687" s="33" t="s">
        <v>253</v>
      </c>
      <c r="C687" s="34"/>
      <c r="D687" s="36">
        <v>30</v>
      </c>
      <c r="E687" s="35">
        <v>29.25</v>
      </c>
      <c r="F687" s="36"/>
      <c r="G687" s="35"/>
      <c r="H687" s="36"/>
      <c r="I687" s="35"/>
      <c r="J687" s="36"/>
      <c r="K687" s="975"/>
    </row>
    <row r="688" spans="1:11" x14ac:dyDescent="0.25">
      <c r="A688" s="33"/>
      <c r="B688" s="33" t="s">
        <v>198</v>
      </c>
      <c r="C688" s="34"/>
      <c r="D688" s="36">
        <v>1.62</v>
      </c>
      <c r="E688" s="35">
        <v>1.35</v>
      </c>
      <c r="F688" s="36"/>
      <c r="G688" s="35"/>
      <c r="H688" s="36"/>
      <c r="I688" s="35"/>
      <c r="J688" s="36"/>
      <c r="K688" s="975"/>
    </row>
    <row r="689" spans="1:11" x14ac:dyDescent="0.25">
      <c r="A689" s="33"/>
      <c r="B689" s="33" t="s">
        <v>236</v>
      </c>
      <c r="C689" s="34"/>
      <c r="D689" s="49">
        <v>1.65</v>
      </c>
      <c r="E689" s="34">
        <v>1.65</v>
      </c>
      <c r="F689" s="36"/>
      <c r="G689" s="35"/>
      <c r="H689" s="36"/>
      <c r="I689" s="35"/>
      <c r="J689" s="43"/>
      <c r="K689" s="995"/>
    </row>
    <row r="690" spans="1:11" x14ac:dyDescent="0.25">
      <c r="A690" s="95"/>
      <c r="B690" s="33" t="s">
        <v>102</v>
      </c>
      <c r="C690" s="34"/>
      <c r="D690" s="49">
        <v>1.35</v>
      </c>
      <c r="E690" s="34">
        <v>1.35</v>
      </c>
      <c r="F690" s="49"/>
      <c r="G690" s="34"/>
      <c r="H690" s="49"/>
      <c r="I690" s="34"/>
      <c r="J690" s="49"/>
      <c r="K690" s="975"/>
    </row>
    <row r="691" spans="1:11" x14ac:dyDescent="0.25">
      <c r="A691" s="33"/>
      <c r="B691" s="33" t="s">
        <v>198</v>
      </c>
      <c r="C691" s="34"/>
      <c r="D691" s="49">
        <v>1.8</v>
      </c>
      <c r="E691" s="34">
        <v>1.5</v>
      </c>
      <c r="F691" s="49"/>
      <c r="G691" s="34"/>
      <c r="H691" s="49"/>
      <c r="I691" s="34"/>
      <c r="J691" s="49"/>
      <c r="K691" s="975"/>
    </row>
    <row r="692" spans="1:11" x14ac:dyDescent="0.25">
      <c r="A692" s="33"/>
      <c r="B692" s="33" t="s">
        <v>49</v>
      </c>
      <c r="C692" s="34"/>
      <c r="D692" s="49">
        <v>0.3</v>
      </c>
      <c r="E692" s="34">
        <v>0.3</v>
      </c>
      <c r="F692" s="49"/>
      <c r="G692" s="34"/>
      <c r="H692" s="49"/>
      <c r="I692" s="34"/>
      <c r="J692" s="49"/>
      <c r="K692" s="975"/>
    </row>
    <row r="693" spans="1:11" ht="16.5" thickBot="1" x14ac:dyDescent="0.3">
      <c r="A693" s="33"/>
      <c r="B693" s="33" t="s">
        <v>49</v>
      </c>
      <c r="C693" s="34"/>
      <c r="D693" s="49">
        <v>0.3</v>
      </c>
      <c r="E693" s="34">
        <v>0.3</v>
      </c>
      <c r="F693" s="49"/>
      <c r="G693" s="34"/>
      <c r="H693" s="49"/>
      <c r="I693" s="34"/>
      <c r="J693" s="49"/>
      <c r="K693" s="975"/>
    </row>
    <row r="694" spans="1:11" ht="16.5" thickBot="1" x14ac:dyDescent="0.3">
      <c r="A694" s="456" t="s">
        <v>39</v>
      </c>
      <c r="B694" s="433"/>
      <c r="C694" s="430">
        <v>258</v>
      </c>
      <c r="D694" s="390"/>
      <c r="E694" s="391"/>
      <c r="F694" s="390">
        <f>F675+F678</f>
        <v>14.527000000000001</v>
      </c>
      <c r="G694" s="391">
        <f>G675+G678</f>
        <v>10.055</v>
      </c>
      <c r="H694" s="390">
        <f>H675+H678</f>
        <v>36.500000000000007</v>
      </c>
      <c r="I694" s="391">
        <f>I675+I678</f>
        <v>293.5</v>
      </c>
      <c r="J694" s="390">
        <f>J675+J678</f>
        <v>1.32</v>
      </c>
      <c r="K694" s="976"/>
    </row>
    <row r="695" spans="1:11" x14ac:dyDescent="0.25">
      <c r="A695" s="33"/>
      <c r="B695" s="63" t="s">
        <v>451</v>
      </c>
      <c r="C695" s="34"/>
      <c r="D695" s="36"/>
      <c r="E695" s="35"/>
      <c r="F695" s="36"/>
      <c r="G695" s="35"/>
      <c r="H695" s="36"/>
      <c r="I695" s="35"/>
      <c r="J695" s="35"/>
      <c r="K695" s="975"/>
    </row>
    <row r="696" spans="1:11" x14ac:dyDescent="0.25">
      <c r="A696" s="95" t="s">
        <v>106</v>
      </c>
      <c r="B696" s="64"/>
      <c r="C696" s="65">
        <v>70</v>
      </c>
      <c r="D696" s="102"/>
      <c r="E696" s="103"/>
      <c r="F696" s="68">
        <v>8.5399999999999991</v>
      </c>
      <c r="G696" s="69">
        <v>5.4319999999999995</v>
      </c>
      <c r="H696" s="68">
        <v>10.275999999999998</v>
      </c>
      <c r="I696" s="69">
        <v>124.59999999999998</v>
      </c>
      <c r="J696" s="69">
        <v>0.22</v>
      </c>
      <c r="K696" s="975" t="s">
        <v>158</v>
      </c>
    </row>
    <row r="697" spans="1:11" x14ac:dyDescent="0.25">
      <c r="A697" s="95"/>
      <c r="B697" s="64" t="s">
        <v>148</v>
      </c>
      <c r="C697" s="65"/>
      <c r="D697" s="102">
        <v>71.400000000000006</v>
      </c>
      <c r="E697" s="103">
        <v>52.5</v>
      </c>
      <c r="F697" s="68"/>
      <c r="G697" s="69"/>
      <c r="H697" s="68"/>
      <c r="I697" s="69"/>
      <c r="J697" s="69"/>
      <c r="K697" s="975"/>
    </row>
    <row r="698" spans="1:11" x14ac:dyDescent="0.25">
      <c r="A698" s="95"/>
      <c r="B698" s="64" t="s">
        <v>339</v>
      </c>
      <c r="C698" s="65"/>
      <c r="D698" s="102">
        <v>55.13</v>
      </c>
      <c r="E698" s="103">
        <v>52.5</v>
      </c>
      <c r="F698" s="68"/>
      <c r="G698" s="69"/>
      <c r="H698" s="68"/>
      <c r="I698" s="69"/>
      <c r="J698" s="69"/>
      <c r="K698" s="975"/>
    </row>
    <row r="699" spans="1:11" x14ac:dyDescent="0.25">
      <c r="A699" s="95"/>
      <c r="B699" s="64" t="s">
        <v>78</v>
      </c>
      <c r="C699" s="65"/>
      <c r="D699" s="102">
        <v>1.75</v>
      </c>
      <c r="E699" s="103">
        <v>1.75</v>
      </c>
      <c r="F699" s="68"/>
      <c r="G699" s="69"/>
      <c r="H699" s="68"/>
      <c r="I699" s="69"/>
      <c r="J699" s="69"/>
      <c r="K699" s="975"/>
    </row>
    <row r="700" spans="1:11" x14ac:dyDescent="0.25">
      <c r="A700" s="95"/>
      <c r="B700" s="64" t="s">
        <v>57</v>
      </c>
      <c r="C700" s="65"/>
      <c r="D700" s="102">
        <v>12.6</v>
      </c>
      <c r="E700" s="103">
        <v>10.5</v>
      </c>
      <c r="F700" s="68"/>
      <c r="G700" s="69"/>
      <c r="H700" s="68"/>
      <c r="I700" s="69"/>
      <c r="J700" s="69"/>
      <c r="K700" s="975"/>
    </row>
    <row r="701" spans="1:11" x14ac:dyDescent="0.25">
      <c r="A701" s="95"/>
      <c r="B701" s="64" t="s">
        <v>43</v>
      </c>
      <c r="C701" s="65"/>
      <c r="D701" s="102">
        <v>15.47</v>
      </c>
      <c r="E701" s="103">
        <v>13</v>
      </c>
      <c r="F701" s="68"/>
      <c r="G701" s="69"/>
      <c r="H701" s="68"/>
      <c r="I701" s="69"/>
      <c r="J701" s="69"/>
      <c r="K701" s="975"/>
    </row>
    <row r="702" spans="1:11" x14ac:dyDescent="0.25">
      <c r="A702" s="95"/>
      <c r="B702" s="64" t="s">
        <v>67</v>
      </c>
      <c r="C702" s="65"/>
      <c r="D702" s="102">
        <v>5.25</v>
      </c>
      <c r="E702" s="103">
        <v>5.25</v>
      </c>
      <c r="F702" s="68"/>
      <c r="G702" s="69"/>
      <c r="H702" s="68"/>
      <c r="I702" s="69"/>
      <c r="J702" s="69"/>
      <c r="K702" s="975"/>
    </row>
    <row r="703" spans="1:11" x14ac:dyDescent="0.25">
      <c r="A703" s="95"/>
      <c r="B703" s="64" t="s">
        <v>238</v>
      </c>
      <c r="C703" s="65"/>
      <c r="D703" s="102">
        <v>0.5</v>
      </c>
      <c r="E703" s="103">
        <v>0.5</v>
      </c>
      <c r="F703" s="68"/>
      <c r="G703" s="69"/>
      <c r="H703" s="68"/>
      <c r="I703" s="69"/>
      <c r="J703" s="69"/>
      <c r="K703" s="975"/>
    </row>
    <row r="704" spans="1:11" x14ac:dyDescent="0.25">
      <c r="A704" s="95"/>
      <c r="B704" s="64" t="s">
        <v>62</v>
      </c>
      <c r="C704" s="65"/>
      <c r="D704" s="102">
        <v>0.2</v>
      </c>
      <c r="E704" s="103">
        <v>0.2</v>
      </c>
      <c r="F704" s="68"/>
      <c r="G704" s="69"/>
      <c r="H704" s="68"/>
      <c r="I704" s="69"/>
      <c r="J704" s="69"/>
      <c r="K704" s="975"/>
    </row>
    <row r="705" spans="1:11" x14ac:dyDescent="0.25">
      <c r="A705" s="95"/>
      <c r="B705" s="64" t="s">
        <v>94</v>
      </c>
      <c r="C705" s="65"/>
      <c r="D705" s="102">
        <v>5.25</v>
      </c>
      <c r="E705" s="103">
        <v>5.25</v>
      </c>
      <c r="F705" s="68"/>
      <c r="G705" s="69"/>
      <c r="H705" s="68"/>
      <c r="I705" s="69"/>
      <c r="J705" s="69"/>
      <c r="K705" s="975"/>
    </row>
    <row r="706" spans="1:11" x14ac:dyDescent="0.25">
      <c r="A706" s="95"/>
      <c r="B706" s="64" t="s">
        <v>49</v>
      </c>
      <c r="C706" s="65"/>
      <c r="D706" s="102">
        <v>1.75</v>
      </c>
      <c r="E706" s="103">
        <v>1.75</v>
      </c>
      <c r="F706" s="68"/>
      <c r="G706" s="69"/>
      <c r="H706" s="68"/>
      <c r="I706" s="69"/>
      <c r="J706" s="69"/>
      <c r="K706" s="975"/>
    </row>
    <row r="707" spans="1:11" x14ac:dyDescent="0.25">
      <c r="A707" s="95"/>
      <c r="B707" s="64" t="s">
        <v>46</v>
      </c>
      <c r="C707" s="65"/>
      <c r="D707" s="102"/>
      <c r="E707" s="103">
        <v>83</v>
      </c>
      <c r="F707" s="68"/>
      <c r="G707" s="69"/>
      <c r="H707" s="68"/>
      <c r="I707" s="69"/>
      <c r="J707" s="69"/>
      <c r="K707" s="975"/>
    </row>
    <row r="708" spans="1:11" ht="53.25" customHeight="1" x14ac:dyDescent="0.25">
      <c r="A708" s="95" t="s">
        <v>230</v>
      </c>
      <c r="B708" s="33"/>
      <c r="C708" s="34" t="s">
        <v>182</v>
      </c>
      <c r="D708" s="36"/>
      <c r="E708" s="35"/>
      <c r="F708" s="36">
        <v>3.7986793685356557</v>
      </c>
      <c r="G708" s="35">
        <v>2.3656586826347303</v>
      </c>
      <c r="H708" s="36">
        <v>26.428922155688621</v>
      </c>
      <c r="I708" s="35">
        <v>141.96047904191616</v>
      </c>
      <c r="J708" s="35">
        <v>0.48</v>
      </c>
      <c r="K708" s="975" t="s">
        <v>229</v>
      </c>
    </row>
    <row r="709" spans="1:11" x14ac:dyDescent="0.25">
      <c r="A709" s="95"/>
      <c r="B709" s="33" t="s">
        <v>145</v>
      </c>
      <c r="C709" s="34"/>
      <c r="D709" s="36">
        <v>54.7</v>
      </c>
      <c r="E709" s="35">
        <v>54.7</v>
      </c>
      <c r="F709" s="36"/>
      <c r="G709" s="35"/>
      <c r="H709" s="36"/>
      <c r="I709" s="35"/>
      <c r="J709" s="30"/>
      <c r="K709" s="975"/>
    </row>
    <row r="710" spans="1:11" x14ac:dyDescent="0.25">
      <c r="A710" s="95"/>
      <c r="B710" s="33" t="s">
        <v>147</v>
      </c>
      <c r="C710" s="34"/>
      <c r="D710" s="36">
        <v>82</v>
      </c>
      <c r="E710" s="35">
        <v>82</v>
      </c>
      <c r="F710" s="36"/>
      <c r="G710" s="35"/>
      <c r="H710" s="36"/>
      <c r="I710" s="35"/>
      <c r="J710" s="30"/>
      <c r="K710" s="975"/>
    </row>
    <row r="711" spans="1:11" x14ac:dyDescent="0.25">
      <c r="A711" s="95"/>
      <c r="B711" s="37" t="s">
        <v>238</v>
      </c>
      <c r="C711" s="34"/>
      <c r="D711" s="36">
        <v>0.33</v>
      </c>
      <c r="E711" s="35">
        <v>0.33</v>
      </c>
      <c r="F711" s="36"/>
      <c r="G711" s="35"/>
      <c r="H711" s="36"/>
      <c r="I711" s="35"/>
      <c r="J711" s="30"/>
      <c r="K711" s="975"/>
    </row>
    <row r="712" spans="1:11" x14ac:dyDescent="0.25">
      <c r="B712" s="33" t="s">
        <v>227</v>
      </c>
      <c r="C712" s="53"/>
      <c r="D712" s="36"/>
      <c r="E712" s="35">
        <v>115</v>
      </c>
      <c r="F712" s="91"/>
      <c r="G712" s="30"/>
      <c r="H712" s="91"/>
      <c r="I712" s="30"/>
      <c r="J712" s="30"/>
      <c r="K712" s="975"/>
    </row>
    <row r="713" spans="1:11" x14ac:dyDescent="0.25">
      <c r="B713" s="33" t="s">
        <v>86</v>
      </c>
      <c r="C713" s="34"/>
      <c r="D713" s="36">
        <v>22</v>
      </c>
      <c r="E713" s="35">
        <v>17</v>
      </c>
      <c r="F713" s="91"/>
      <c r="G713" s="30"/>
      <c r="H713" s="91"/>
      <c r="I713" s="30"/>
      <c r="J713" s="30"/>
      <c r="K713" s="975"/>
    </row>
    <row r="714" spans="1:11" x14ac:dyDescent="0.25">
      <c r="B714" s="33" t="s">
        <v>115</v>
      </c>
      <c r="C714" s="34"/>
      <c r="D714" s="36">
        <v>2.4</v>
      </c>
      <c r="E714" s="35">
        <v>1.5</v>
      </c>
      <c r="F714" s="91"/>
      <c r="G714" s="30"/>
      <c r="H714" s="91"/>
      <c r="I714" s="30"/>
      <c r="J714" s="30"/>
      <c r="K714" s="975"/>
    </row>
    <row r="715" spans="1:11" x14ac:dyDescent="0.25">
      <c r="B715" s="33" t="s">
        <v>228</v>
      </c>
      <c r="C715" s="53"/>
      <c r="D715" s="36"/>
      <c r="E715" s="35">
        <v>130</v>
      </c>
      <c r="F715" s="91"/>
      <c r="G715" s="30"/>
      <c r="H715" s="91"/>
      <c r="I715" s="30"/>
      <c r="J715" s="30"/>
      <c r="K715" s="975"/>
    </row>
    <row r="716" spans="1:11" x14ac:dyDescent="0.25">
      <c r="B716" s="33" t="s">
        <v>58</v>
      </c>
      <c r="C716" s="53"/>
      <c r="D716" s="36">
        <v>3</v>
      </c>
      <c r="E716" s="35">
        <v>3</v>
      </c>
      <c r="F716" s="91"/>
      <c r="G716" s="30"/>
      <c r="H716" s="91"/>
      <c r="I716" s="30"/>
      <c r="J716" s="30"/>
      <c r="K716" s="975"/>
    </row>
    <row r="717" spans="1:11" ht="31.5" x14ac:dyDescent="0.25">
      <c r="A717" s="95" t="s">
        <v>301</v>
      </c>
      <c r="B717" s="33"/>
      <c r="C717" s="34" t="s">
        <v>453</v>
      </c>
      <c r="D717" s="49"/>
      <c r="E717" s="34"/>
      <c r="F717" s="36">
        <v>6.9500000000000006E-2</v>
      </c>
      <c r="G717" s="35">
        <v>1.6E-2</v>
      </c>
      <c r="H717" s="36">
        <v>10.743</v>
      </c>
      <c r="I717" s="35">
        <v>43.335000000000001</v>
      </c>
      <c r="J717" s="36">
        <v>0.02</v>
      </c>
      <c r="K717" s="975" t="s">
        <v>298</v>
      </c>
    </row>
    <row r="718" spans="1:11" x14ac:dyDescent="0.25">
      <c r="A718" s="95"/>
      <c r="B718" s="33" t="s">
        <v>276</v>
      </c>
      <c r="C718" s="34"/>
      <c r="D718" s="49">
        <v>0.45</v>
      </c>
      <c r="E718" s="34">
        <v>0.45</v>
      </c>
      <c r="F718" s="49"/>
      <c r="G718" s="34"/>
      <c r="H718" s="49"/>
      <c r="I718" s="34"/>
      <c r="J718" s="49"/>
      <c r="K718" s="975"/>
    </row>
    <row r="719" spans="1:11" x14ac:dyDescent="0.25">
      <c r="A719" s="95"/>
      <c r="B719" s="33" t="s">
        <v>147</v>
      </c>
      <c r="C719" s="34"/>
      <c r="D719" s="49">
        <v>160</v>
      </c>
      <c r="E719" s="34">
        <v>160</v>
      </c>
      <c r="F719" s="49"/>
      <c r="G719" s="34"/>
      <c r="H719" s="49"/>
      <c r="I719" s="34"/>
      <c r="J719" s="49"/>
      <c r="K719" s="975"/>
    </row>
    <row r="720" spans="1:11" x14ac:dyDescent="0.25">
      <c r="A720" s="95"/>
      <c r="B720" s="33" t="s">
        <v>241</v>
      </c>
      <c r="C720" s="34"/>
      <c r="D720" s="49">
        <v>13.5</v>
      </c>
      <c r="E720" s="34">
        <v>13.5</v>
      </c>
      <c r="F720" s="49"/>
      <c r="G720" s="34"/>
      <c r="H720" s="49"/>
      <c r="I720" s="34"/>
      <c r="J720" s="49"/>
      <c r="K720" s="975"/>
    </row>
    <row r="721" spans="1:11" s="338" customFormat="1" ht="37.5" customHeight="1" thickBot="1" x14ac:dyDescent="0.3">
      <c r="A721" s="266" t="s">
        <v>212</v>
      </c>
      <c r="B721" s="188"/>
      <c r="C721" s="214">
        <v>30</v>
      </c>
      <c r="D721" s="210">
        <v>30</v>
      </c>
      <c r="E721" s="208">
        <v>30</v>
      </c>
      <c r="F721" s="210">
        <v>2.2799999999999998</v>
      </c>
      <c r="G721" s="239">
        <v>0.24</v>
      </c>
      <c r="H721" s="210">
        <v>14.76</v>
      </c>
      <c r="I721" s="239">
        <v>70.5</v>
      </c>
      <c r="J721" s="210">
        <v>0</v>
      </c>
      <c r="K721" s="978" t="s">
        <v>220</v>
      </c>
    </row>
    <row r="722" spans="1:11" ht="16.5" thickBot="1" x14ac:dyDescent="0.3">
      <c r="A722" s="1103" t="s">
        <v>39</v>
      </c>
      <c r="B722" s="40"/>
      <c r="C722" s="131">
        <v>406.5</v>
      </c>
      <c r="D722" s="390"/>
      <c r="E722" s="391"/>
      <c r="F722" s="114">
        <f>F696+F708+F717+F721</f>
        <v>14.688179368535653</v>
      </c>
      <c r="G722" s="114">
        <f t="shared" ref="G722:J722" si="13">G696+G708+G717+G721</f>
        <v>8.0536586826347296</v>
      </c>
      <c r="H722" s="114">
        <f t="shared" si="13"/>
        <v>62.207922155688621</v>
      </c>
      <c r="I722" s="114">
        <f t="shared" si="13"/>
        <v>380.39547904191613</v>
      </c>
      <c r="J722" s="114">
        <f t="shared" si="13"/>
        <v>0.72</v>
      </c>
      <c r="K722" s="975"/>
    </row>
    <row r="723" spans="1:11" ht="16.5" thickBot="1" x14ac:dyDescent="0.3">
      <c r="A723" s="1103" t="s">
        <v>63</v>
      </c>
      <c r="B723" s="76"/>
      <c r="C723" s="131">
        <f>C611+C615+C673+C694+C722</f>
        <v>1947.5</v>
      </c>
      <c r="D723" s="131"/>
      <c r="E723" s="131"/>
      <c r="F723" s="115">
        <f>F611+F615+F673+F694+F722</f>
        <v>69.488905519745771</v>
      </c>
      <c r="G723" s="115">
        <f>G611+G615+G673+G694+G722</f>
        <v>67.688529897027536</v>
      </c>
      <c r="H723" s="115">
        <f>H611+H615+H673+H694+H722</f>
        <v>263.18743059432643</v>
      </c>
      <c r="I723" s="115">
        <f>I611+I615+I673+I694+I722</f>
        <v>1954.8729217491339</v>
      </c>
      <c r="J723" s="115">
        <f>J611+J615+J673+J694+J722</f>
        <v>38.089999999999996</v>
      </c>
      <c r="K723" s="985"/>
    </row>
    <row r="724" spans="1:11" x14ac:dyDescent="0.25">
      <c r="A724" s="37"/>
      <c r="B724" s="37"/>
      <c r="C724" s="82"/>
      <c r="D724" s="83"/>
      <c r="E724" s="36"/>
      <c r="F724" s="43"/>
      <c r="G724" s="43"/>
      <c r="H724" s="43"/>
      <c r="I724" s="43"/>
      <c r="J724" s="100"/>
      <c r="K724" s="987"/>
    </row>
    <row r="725" spans="1:11" x14ac:dyDescent="0.25">
      <c r="A725" s="37"/>
      <c r="B725" s="37"/>
      <c r="C725" s="82"/>
      <c r="D725" s="83"/>
      <c r="E725" s="36"/>
      <c r="F725" s="43"/>
      <c r="G725" s="43"/>
      <c r="H725" s="43"/>
      <c r="I725" s="43"/>
      <c r="J725" s="43"/>
      <c r="K725" s="982"/>
    </row>
    <row r="726" spans="1:11" ht="16.5" thickBot="1" x14ac:dyDescent="0.3">
      <c r="A726" s="426" t="s">
        <v>333</v>
      </c>
      <c r="B726" s="5"/>
      <c r="C726" s="6"/>
      <c r="D726" s="7"/>
      <c r="I726" s="85"/>
      <c r="J726" s="85"/>
      <c r="K726" s="983"/>
    </row>
    <row r="727" spans="1:11" ht="23.25" customHeight="1" x14ac:dyDescent="0.25">
      <c r="A727" s="1100" t="s">
        <v>5</v>
      </c>
      <c r="B727" s="9"/>
      <c r="C727" s="27" t="s">
        <v>6</v>
      </c>
      <c r="D727" s="1051" t="s">
        <v>7</v>
      </c>
      <c r="E727" s="11" t="s">
        <v>7</v>
      </c>
      <c r="F727" s="1051" t="s">
        <v>8</v>
      </c>
      <c r="G727" s="1051"/>
      <c r="H727" s="1052"/>
      <c r="I727" s="1050" t="s">
        <v>9</v>
      </c>
      <c r="J727" s="12" t="s">
        <v>10</v>
      </c>
      <c r="K727" s="1055" t="s">
        <v>11</v>
      </c>
    </row>
    <row r="728" spans="1:11" ht="16.5" thickBot="1" x14ac:dyDescent="0.3">
      <c r="A728" s="1101" t="s">
        <v>12</v>
      </c>
      <c r="B728" s="13"/>
      <c r="C728" s="88" t="s">
        <v>13</v>
      </c>
      <c r="D728" s="19" t="s">
        <v>14</v>
      </c>
      <c r="E728" s="16" t="s">
        <v>14</v>
      </c>
      <c r="F728" s="18"/>
      <c r="G728" s="18"/>
      <c r="H728" s="18"/>
      <c r="I728" s="15" t="s">
        <v>15</v>
      </c>
      <c r="J728" s="15"/>
      <c r="K728" s="846"/>
    </row>
    <row r="729" spans="1:11" ht="16.5" thickBot="1" x14ac:dyDescent="0.3">
      <c r="A729" s="1102"/>
      <c r="B729" s="22"/>
      <c r="C729" s="74"/>
      <c r="D729" s="75" t="s">
        <v>16</v>
      </c>
      <c r="E729" s="24" t="s">
        <v>17</v>
      </c>
      <c r="F729" s="61" t="s">
        <v>18</v>
      </c>
      <c r="G729" s="24" t="s">
        <v>19</v>
      </c>
      <c r="H729" s="75" t="s">
        <v>20</v>
      </c>
      <c r="I729" s="25" t="s">
        <v>21</v>
      </c>
      <c r="J729" s="25" t="s">
        <v>22</v>
      </c>
      <c r="K729" s="978"/>
    </row>
    <row r="730" spans="1:11" x14ac:dyDescent="0.25">
      <c r="A730" s="1100"/>
      <c r="B730" s="130" t="s">
        <v>23</v>
      </c>
      <c r="C730" s="27"/>
      <c r="D730" s="1051"/>
      <c r="E730" s="29"/>
      <c r="F730" s="84"/>
      <c r="G730" s="29"/>
      <c r="H730" s="84"/>
      <c r="I730" s="29"/>
      <c r="J730" s="84"/>
      <c r="K730" s="975"/>
    </row>
    <row r="731" spans="1:11" ht="31.5" x14ac:dyDescent="0.25">
      <c r="A731" s="95" t="s">
        <v>362</v>
      </c>
      <c r="B731" s="33"/>
      <c r="C731" s="34" t="s">
        <v>411</v>
      </c>
      <c r="D731" s="36"/>
      <c r="E731" s="35"/>
      <c r="F731" s="36">
        <v>5.4670000000000005</v>
      </c>
      <c r="G731" s="35">
        <v>6.7530000000000001</v>
      </c>
      <c r="H731" s="36">
        <v>29.094999999999999</v>
      </c>
      <c r="I731" s="35">
        <v>199.5</v>
      </c>
      <c r="J731" s="36">
        <v>1.05</v>
      </c>
      <c r="K731" s="975" t="s">
        <v>109</v>
      </c>
    </row>
    <row r="732" spans="1:11" x14ac:dyDescent="0.25">
      <c r="A732" s="95"/>
      <c r="B732" s="33" t="s">
        <v>108</v>
      </c>
      <c r="C732" s="34"/>
      <c r="D732" s="36">
        <v>22.5</v>
      </c>
      <c r="E732" s="35">
        <v>22.5</v>
      </c>
      <c r="F732" s="36"/>
      <c r="G732" s="35"/>
      <c r="H732" s="36"/>
      <c r="I732" s="35"/>
      <c r="J732" s="36"/>
      <c r="K732" s="975"/>
    </row>
    <row r="733" spans="1:11" x14ac:dyDescent="0.25">
      <c r="A733" s="95"/>
      <c r="B733" s="33" t="s">
        <v>27</v>
      </c>
      <c r="C733" s="34"/>
      <c r="D733" s="36">
        <v>158</v>
      </c>
      <c r="E733" s="35">
        <v>158</v>
      </c>
      <c r="F733" s="36"/>
      <c r="G733" s="35"/>
      <c r="H733" s="36"/>
      <c r="I733" s="35"/>
      <c r="J733" s="36"/>
      <c r="K733" s="975"/>
    </row>
    <row r="734" spans="1:11" x14ac:dyDescent="0.25">
      <c r="A734" s="95"/>
      <c r="B734" s="33" t="s">
        <v>29</v>
      </c>
      <c r="C734" s="34"/>
      <c r="D734" s="36">
        <v>2.5</v>
      </c>
      <c r="E734" s="35">
        <v>2.5</v>
      </c>
      <c r="F734" s="36"/>
      <c r="G734" s="35"/>
      <c r="H734" s="36"/>
      <c r="I734" s="35"/>
      <c r="J734" s="36"/>
      <c r="K734" s="975"/>
    </row>
    <row r="735" spans="1:11" x14ac:dyDescent="0.25">
      <c r="A735" s="95"/>
      <c r="B735" s="37" t="s">
        <v>238</v>
      </c>
      <c r="C735" s="34"/>
      <c r="D735" s="36">
        <v>0.5</v>
      </c>
      <c r="E735" s="35">
        <v>0.5</v>
      </c>
      <c r="F735" s="36"/>
      <c r="G735" s="35"/>
      <c r="H735" s="36"/>
      <c r="I735" s="35"/>
      <c r="J735" s="36"/>
      <c r="K735" s="975"/>
    </row>
    <row r="736" spans="1:11" x14ac:dyDescent="0.25">
      <c r="A736" s="95"/>
      <c r="B736" s="33" t="s">
        <v>31</v>
      </c>
      <c r="C736" s="34"/>
      <c r="D736" s="36">
        <v>5</v>
      </c>
      <c r="E736" s="35">
        <v>5</v>
      </c>
      <c r="F736" s="36"/>
      <c r="G736" s="35"/>
      <c r="H736" s="36"/>
      <c r="I736" s="35"/>
      <c r="J736" s="36"/>
      <c r="K736" s="975"/>
    </row>
    <row r="737" spans="1:11" x14ac:dyDescent="0.25">
      <c r="A737" s="95" t="s">
        <v>68</v>
      </c>
      <c r="B737" s="33"/>
      <c r="C737" s="34">
        <v>180</v>
      </c>
      <c r="D737" s="91"/>
      <c r="E737" s="30"/>
      <c r="F737" s="36">
        <v>3.6702000000000004</v>
      </c>
      <c r="G737" s="35">
        <v>3.1896</v>
      </c>
      <c r="H737" s="36">
        <v>15.8202</v>
      </c>
      <c r="I737" s="35">
        <v>106.74</v>
      </c>
      <c r="J737" s="36">
        <v>1.43</v>
      </c>
      <c r="K737" s="975" t="s">
        <v>69</v>
      </c>
    </row>
    <row r="738" spans="1:11" x14ac:dyDescent="0.25">
      <c r="A738" s="95"/>
      <c r="B738" s="33" t="s">
        <v>70</v>
      </c>
      <c r="C738" s="34"/>
      <c r="D738" s="36">
        <v>2</v>
      </c>
      <c r="E738" s="35">
        <v>2</v>
      </c>
      <c r="F738" s="36"/>
      <c r="G738" s="35"/>
      <c r="H738" s="36"/>
      <c r="I738" s="35"/>
      <c r="J738" s="36"/>
      <c r="K738" s="975"/>
    </row>
    <row r="739" spans="1:11" x14ac:dyDescent="0.25">
      <c r="A739" s="95"/>
      <c r="B739" s="33" t="s">
        <v>29</v>
      </c>
      <c r="C739" s="34"/>
      <c r="D739" s="36">
        <v>6</v>
      </c>
      <c r="E739" s="35">
        <v>6</v>
      </c>
      <c r="F739" s="36"/>
      <c r="G739" s="35"/>
      <c r="H739" s="36"/>
      <c r="I739" s="35"/>
      <c r="J739" s="36"/>
      <c r="K739" s="975"/>
    </row>
    <row r="740" spans="1:11" x14ac:dyDescent="0.25">
      <c r="A740" s="39"/>
      <c r="B740" s="33" t="s">
        <v>27</v>
      </c>
      <c r="C740" s="34"/>
      <c r="D740" s="36">
        <v>110</v>
      </c>
      <c r="E740" s="35">
        <v>110</v>
      </c>
      <c r="F740" s="36"/>
      <c r="G740" s="35"/>
      <c r="H740" s="36"/>
      <c r="I740" s="35"/>
      <c r="J740" s="36"/>
      <c r="K740" s="975"/>
    </row>
    <row r="741" spans="1:11" x14ac:dyDescent="0.25">
      <c r="A741" s="39"/>
      <c r="B741" s="33" t="s">
        <v>28</v>
      </c>
      <c r="C741" s="34"/>
      <c r="D741" s="36">
        <v>80</v>
      </c>
      <c r="E741" s="35">
        <v>80</v>
      </c>
      <c r="F741" s="36"/>
      <c r="G741" s="35"/>
      <c r="H741" s="36"/>
      <c r="I741" s="35"/>
      <c r="J741" s="36"/>
      <c r="K741" s="975"/>
    </row>
    <row r="742" spans="1:11" ht="32.25" customHeight="1" x14ac:dyDescent="0.25">
      <c r="A742" s="95" t="s">
        <v>226</v>
      </c>
      <c r="B742" s="33"/>
      <c r="C742" s="34" t="s">
        <v>36</v>
      </c>
      <c r="D742" s="20"/>
      <c r="E742" s="30"/>
      <c r="F742" s="28">
        <v>2.29</v>
      </c>
      <c r="G742" s="35">
        <v>4.5</v>
      </c>
      <c r="H742" s="36">
        <v>15.489999999999997</v>
      </c>
      <c r="I742" s="28">
        <v>111.59999999999998</v>
      </c>
      <c r="J742" s="28"/>
      <c r="K742" s="975" t="s">
        <v>37</v>
      </c>
    </row>
    <row r="743" spans="1:11" x14ac:dyDescent="0.25">
      <c r="A743" s="95"/>
      <c r="B743" s="33" t="s">
        <v>38</v>
      </c>
      <c r="C743" s="34"/>
      <c r="D743" s="28">
        <v>30</v>
      </c>
      <c r="E743" s="35">
        <v>30</v>
      </c>
      <c r="F743" s="28"/>
      <c r="G743" s="35"/>
      <c r="H743" s="35"/>
      <c r="I743" s="28"/>
      <c r="J743" s="28"/>
      <c r="K743" s="975"/>
    </row>
    <row r="744" spans="1:11" ht="16.5" thickBot="1" x14ac:dyDescent="0.3">
      <c r="A744" s="95"/>
      <c r="B744" s="33" t="s">
        <v>31</v>
      </c>
      <c r="C744" s="34"/>
      <c r="D744" s="28">
        <v>5</v>
      </c>
      <c r="E744" s="35">
        <v>5</v>
      </c>
      <c r="F744" s="28" t="s">
        <v>3</v>
      </c>
      <c r="G744" s="35"/>
      <c r="H744" s="35"/>
      <c r="I744" s="28"/>
      <c r="J744" s="28"/>
      <c r="K744" s="975"/>
    </row>
    <row r="745" spans="1:11" ht="16.5" thickBot="1" x14ac:dyDescent="0.3">
      <c r="A745" s="1111" t="s">
        <v>39</v>
      </c>
      <c r="B745" s="40"/>
      <c r="C745" s="131">
        <v>400</v>
      </c>
      <c r="D745" s="390"/>
      <c r="E745" s="391"/>
      <c r="F745" s="114">
        <f>F731+F737+F742</f>
        <v>11.427199999999999</v>
      </c>
      <c r="G745" s="115">
        <f t="shared" ref="G745:J745" si="14">G731+G737+G742</f>
        <v>14.442600000000001</v>
      </c>
      <c r="H745" s="114">
        <f t="shared" si="14"/>
        <v>60.405199999999994</v>
      </c>
      <c r="I745" s="115">
        <f t="shared" si="14"/>
        <v>417.84</v>
      </c>
      <c r="J745" s="114">
        <f t="shared" si="14"/>
        <v>2.48</v>
      </c>
      <c r="K745" s="985"/>
    </row>
    <row r="746" spans="1:11" x14ac:dyDescent="0.25">
      <c r="A746" s="95"/>
      <c r="B746" s="121" t="s">
        <v>40</v>
      </c>
      <c r="C746" s="34"/>
      <c r="D746" s="36"/>
      <c r="E746" s="11"/>
      <c r="F746" s="36"/>
      <c r="G746" s="35"/>
      <c r="H746" s="36"/>
      <c r="I746" s="11"/>
      <c r="J746" s="36"/>
      <c r="K746" s="975"/>
    </row>
    <row r="747" spans="1:11" s="338" customFormat="1" ht="15" customHeight="1" x14ac:dyDescent="0.25">
      <c r="A747" s="252" t="s">
        <v>55</v>
      </c>
      <c r="B747" s="253"/>
      <c r="C747" s="248">
        <v>150</v>
      </c>
      <c r="D747" s="247">
        <v>150</v>
      </c>
      <c r="E747" s="248">
        <v>150</v>
      </c>
      <c r="F747" s="249">
        <v>1.35</v>
      </c>
      <c r="G747" s="250">
        <v>0.3</v>
      </c>
      <c r="H747" s="249">
        <v>12.149999999999999</v>
      </c>
      <c r="I747" s="250">
        <v>64.5</v>
      </c>
      <c r="J747" s="249">
        <v>90</v>
      </c>
      <c r="K747" s="975" t="s">
        <v>153</v>
      </c>
    </row>
    <row r="748" spans="1:11" s="338" customFormat="1" ht="25.5" customHeight="1" thickBot="1" x14ac:dyDescent="0.3">
      <c r="A748" s="252" t="s">
        <v>437</v>
      </c>
      <c r="B748" s="245"/>
      <c r="C748" s="250"/>
      <c r="D748" s="247"/>
      <c r="E748" s="248"/>
      <c r="F748" s="249"/>
      <c r="G748" s="250"/>
      <c r="H748" s="249"/>
      <c r="I748" s="250"/>
      <c r="J748" s="251"/>
      <c r="K748" s="975" t="s">
        <v>154</v>
      </c>
    </row>
    <row r="749" spans="1:11" ht="16.5" thickBot="1" x14ac:dyDescent="0.3">
      <c r="A749" s="1111" t="s">
        <v>39</v>
      </c>
      <c r="B749" s="40"/>
      <c r="C749" s="131">
        <v>150</v>
      </c>
      <c r="D749" s="390"/>
      <c r="E749" s="392"/>
      <c r="F749" s="114">
        <f>F747</f>
        <v>1.35</v>
      </c>
      <c r="G749" s="114">
        <f t="shared" ref="G749:J749" si="15">G747</f>
        <v>0.3</v>
      </c>
      <c r="H749" s="114">
        <f t="shared" si="15"/>
        <v>12.149999999999999</v>
      </c>
      <c r="I749" s="114">
        <f t="shared" si="15"/>
        <v>64.5</v>
      </c>
      <c r="J749" s="114">
        <f t="shared" si="15"/>
        <v>90</v>
      </c>
      <c r="K749" s="976"/>
    </row>
    <row r="750" spans="1:11" x14ac:dyDescent="0.25">
      <c r="A750" s="1100"/>
      <c r="B750" s="130" t="s">
        <v>42</v>
      </c>
      <c r="C750" s="27"/>
      <c r="D750" s="1051"/>
      <c r="E750" s="96"/>
      <c r="F750" s="1051"/>
      <c r="G750" s="11"/>
      <c r="H750" s="1051"/>
      <c r="I750" s="1050"/>
      <c r="J750" s="29"/>
      <c r="K750" s="975"/>
    </row>
    <row r="751" spans="1:11" ht="31.5" x14ac:dyDescent="0.25">
      <c r="A751" s="95" t="s">
        <v>311</v>
      </c>
      <c r="B751" s="33"/>
      <c r="C751" s="34">
        <v>60</v>
      </c>
      <c r="D751" s="36"/>
      <c r="E751" s="35"/>
      <c r="F751" s="36">
        <v>0.84163167366526681</v>
      </c>
      <c r="G751" s="35">
        <v>6.0227954409118176</v>
      </c>
      <c r="H751" s="36">
        <v>4.3731253749250145</v>
      </c>
      <c r="I751" s="28">
        <v>75.06</v>
      </c>
      <c r="J751" s="35">
        <v>5.78</v>
      </c>
      <c r="K751" s="975" t="s">
        <v>312</v>
      </c>
    </row>
    <row r="752" spans="1:11" x14ac:dyDescent="0.25">
      <c r="A752" s="33"/>
      <c r="B752" s="33" t="s">
        <v>47</v>
      </c>
      <c r="C752" s="34"/>
      <c r="D752" s="36">
        <v>20.64</v>
      </c>
      <c r="E752" s="35">
        <v>15</v>
      </c>
      <c r="F752" s="36"/>
      <c r="G752" s="35"/>
      <c r="H752" s="36"/>
      <c r="I752" s="28"/>
      <c r="J752" s="35"/>
      <c r="K752" s="975"/>
    </row>
    <row r="753" spans="1:11" x14ac:dyDescent="0.25">
      <c r="A753" s="33"/>
      <c r="B753" s="33" t="s">
        <v>72</v>
      </c>
      <c r="C753" s="34"/>
      <c r="D753" s="36">
        <v>15.3</v>
      </c>
      <c r="E753" s="35">
        <v>12</v>
      </c>
      <c r="F753" s="36"/>
      <c r="G753" s="35"/>
      <c r="H753" s="36"/>
      <c r="I753" s="28"/>
      <c r="J753" s="35"/>
      <c r="K753" s="975"/>
    </row>
    <row r="754" spans="1:11" x14ac:dyDescent="0.25">
      <c r="A754" s="33"/>
      <c r="B754" s="33" t="s">
        <v>48</v>
      </c>
      <c r="C754" s="34"/>
      <c r="D754" s="36">
        <v>11.4</v>
      </c>
      <c r="E754" s="35">
        <v>9</v>
      </c>
      <c r="F754" s="36"/>
      <c r="G754" s="35"/>
      <c r="H754" s="36"/>
      <c r="I754" s="28"/>
      <c r="J754" s="35"/>
      <c r="K754" s="975"/>
    </row>
    <row r="755" spans="1:11" x14ac:dyDescent="0.25">
      <c r="A755" s="33"/>
      <c r="B755" s="33" t="s">
        <v>200</v>
      </c>
      <c r="C755" s="34"/>
      <c r="D755" s="36">
        <v>21.84</v>
      </c>
      <c r="E755" s="35">
        <v>12</v>
      </c>
      <c r="F755" s="36"/>
      <c r="G755" s="35"/>
      <c r="H755" s="36"/>
      <c r="I755" s="28"/>
      <c r="J755" s="35"/>
      <c r="K755" s="975"/>
    </row>
    <row r="756" spans="1:11" x14ac:dyDescent="0.25">
      <c r="A756" s="33"/>
      <c r="B756" s="33" t="s">
        <v>49</v>
      </c>
      <c r="C756" s="34"/>
      <c r="D756" s="36">
        <v>3.6</v>
      </c>
      <c r="E756" s="35">
        <v>3.6</v>
      </c>
      <c r="F756" s="36"/>
      <c r="G756" s="35"/>
      <c r="H756" s="36"/>
      <c r="I756" s="28"/>
      <c r="J756" s="35"/>
      <c r="K756" s="975"/>
    </row>
    <row r="757" spans="1:11" x14ac:dyDescent="0.25">
      <c r="A757" s="33"/>
      <c r="B757" s="33" t="s">
        <v>43</v>
      </c>
      <c r="C757" s="34"/>
      <c r="D757" s="36">
        <v>10.71</v>
      </c>
      <c r="E757" s="35">
        <v>9</v>
      </c>
      <c r="F757" s="36"/>
      <c r="G757" s="35"/>
      <c r="H757" s="36"/>
      <c r="I757" s="28"/>
      <c r="J757" s="35"/>
      <c r="K757" s="975"/>
    </row>
    <row r="758" spans="1:11" s="948" customFormat="1" ht="72" customHeight="1" x14ac:dyDescent="0.25">
      <c r="A758" s="866" t="s">
        <v>522</v>
      </c>
      <c r="B758" s="55"/>
      <c r="C758" s="150" t="s">
        <v>505</v>
      </c>
      <c r="D758" s="1061"/>
      <c r="E758" s="1063"/>
      <c r="F758" s="1061">
        <v>3.4945343494828522</v>
      </c>
      <c r="G758" s="1063">
        <v>6.5919929651187141</v>
      </c>
      <c r="H758" s="1061">
        <v>7.1331650182153172</v>
      </c>
      <c r="I758" s="1064">
        <v>106.79</v>
      </c>
      <c r="J758" s="1063">
        <v>11.54</v>
      </c>
      <c r="K758" s="846" t="s">
        <v>434</v>
      </c>
    </row>
    <row r="759" spans="1:11" ht="15" customHeight="1" x14ac:dyDescent="0.25">
      <c r="A759" s="95"/>
      <c r="B759" s="33" t="s">
        <v>289</v>
      </c>
      <c r="C759" s="50"/>
      <c r="D759" s="488" t="s">
        <v>509</v>
      </c>
      <c r="E759" s="34">
        <v>17.100000000000001</v>
      </c>
      <c r="F759" s="36"/>
      <c r="G759" s="35"/>
      <c r="H759" s="36"/>
      <c r="I759" s="35"/>
      <c r="J759" s="36"/>
      <c r="K759" s="975"/>
    </row>
    <row r="760" spans="1:11" ht="15" customHeight="1" x14ac:dyDescent="0.25">
      <c r="A760" s="95"/>
      <c r="B760" s="33" t="s">
        <v>292</v>
      </c>
      <c r="C760" s="50"/>
      <c r="D760" s="488" t="s">
        <v>508</v>
      </c>
      <c r="E760" s="34">
        <v>17.100000000000001</v>
      </c>
      <c r="F760" s="36"/>
      <c r="G760" s="35"/>
      <c r="H760" s="36"/>
      <c r="I760" s="35"/>
      <c r="J760" s="36"/>
      <c r="K760" s="975"/>
    </row>
    <row r="761" spans="1:11" ht="15" customHeight="1" x14ac:dyDescent="0.25">
      <c r="A761" s="95"/>
      <c r="B761" s="33" t="s">
        <v>43</v>
      </c>
      <c r="C761" s="50"/>
      <c r="D761" s="488" t="s">
        <v>510</v>
      </c>
      <c r="E761" s="34">
        <v>1.5</v>
      </c>
      <c r="F761" s="36"/>
      <c r="G761" s="35"/>
      <c r="H761" s="36"/>
      <c r="I761" s="35"/>
      <c r="J761" s="36"/>
      <c r="K761" s="975"/>
    </row>
    <row r="762" spans="1:11" ht="15" customHeight="1" x14ac:dyDescent="0.25">
      <c r="A762" s="95"/>
      <c r="B762" s="33" t="s">
        <v>497</v>
      </c>
      <c r="C762" s="50"/>
      <c r="D762" s="488" t="s">
        <v>511</v>
      </c>
      <c r="E762" s="34">
        <v>1.2</v>
      </c>
      <c r="F762" s="36"/>
      <c r="G762" s="35"/>
      <c r="H762" s="36"/>
      <c r="I762" s="35"/>
      <c r="J762" s="36"/>
      <c r="K762" s="975"/>
    </row>
    <row r="763" spans="1:11" ht="15" customHeight="1" x14ac:dyDescent="0.25">
      <c r="A763" s="95"/>
      <c r="B763" s="33" t="s">
        <v>147</v>
      </c>
      <c r="C763" s="50"/>
      <c r="D763" s="488" t="s">
        <v>512</v>
      </c>
      <c r="E763" s="34">
        <v>1.5</v>
      </c>
      <c r="F763" s="36"/>
      <c r="G763" s="35"/>
      <c r="H763" s="36"/>
      <c r="I763" s="35"/>
      <c r="J763" s="36"/>
      <c r="K763" s="975"/>
    </row>
    <row r="764" spans="1:11" ht="15" customHeight="1" x14ac:dyDescent="0.25">
      <c r="A764" s="95"/>
      <c r="B764" s="33" t="s">
        <v>281</v>
      </c>
      <c r="C764" s="50"/>
      <c r="D764" s="488" t="s">
        <v>204</v>
      </c>
      <c r="E764" s="34">
        <v>0.15</v>
      </c>
      <c r="F764" s="36"/>
      <c r="G764" s="35"/>
      <c r="H764" s="36"/>
      <c r="I764" s="35"/>
      <c r="J764" s="36"/>
      <c r="K764" s="975"/>
    </row>
    <row r="765" spans="1:11" x14ac:dyDescent="0.25">
      <c r="A765" s="95"/>
      <c r="B765" s="33" t="s">
        <v>53</v>
      </c>
      <c r="C765" s="34"/>
      <c r="D765" s="36">
        <v>50</v>
      </c>
      <c r="E765" s="35">
        <v>40</v>
      </c>
      <c r="F765" s="36"/>
      <c r="G765" s="35"/>
      <c r="H765" s="36"/>
      <c r="I765" s="28"/>
      <c r="J765" s="35"/>
      <c r="K765" s="975"/>
    </row>
    <row r="766" spans="1:11" x14ac:dyDescent="0.25">
      <c r="A766" s="33"/>
      <c r="B766" s="33" t="s">
        <v>47</v>
      </c>
      <c r="C766" s="34"/>
      <c r="D766" s="36">
        <v>31.92</v>
      </c>
      <c r="E766" s="35">
        <v>24</v>
      </c>
      <c r="F766" s="36"/>
      <c r="G766" s="35"/>
      <c r="H766" s="36"/>
      <c r="I766" s="28"/>
      <c r="J766" s="30"/>
      <c r="K766" s="975"/>
    </row>
    <row r="767" spans="1:11" x14ac:dyDescent="0.25">
      <c r="A767" s="95"/>
      <c r="B767" s="33" t="s">
        <v>48</v>
      </c>
      <c r="C767" s="34"/>
      <c r="D767" s="36">
        <v>12.5</v>
      </c>
      <c r="E767" s="35">
        <v>10</v>
      </c>
      <c r="F767" s="36"/>
      <c r="G767" s="35"/>
      <c r="H767" s="36"/>
      <c r="I767" s="28"/>
      <c r="J767" s="30"/>
      <c r="K767" s="975"/>
    </row>
    <row r="768" spans="1:11" ht="17.25" customHeight="1" x14ac:dyDescent="0.25">
      <c r="A768" s="95"/>
      <c r="B768" s="33" t="s">
        <v>43</v>
      </c>
      <c r="C768" s="34"/>
      <c r="D768" s="36">
        <v>9.52</v>
      </c>
      <c r="E768" s="35">
        <v>8</v>
      </c>
      <c r="F768" s="36"/>
      <c r="G768" s="35"/>
      <c r="H768" s="36"/>
      <c r="I768" s="28"/>
      <c r="J768" s="30"/>
      <c r="K768" s="975"/>
    </row>
    <row r="769" spans="1:11" ht="18" customHeight="1" x14ac:dyDescent="0.25">
      <c r="A769" s="95"/>
      <c r="B769" s="33" t="s">
        <v>49</v>
      </c>
      <c r="C769" s="34"/>
      <c r="D769" s="36">
        <v>4</v>
      </c>
      <c r="E769" s="35">
        <v>4</v>
      </c>
      <c r="F769" s="36"/>
      <c r="G769" s="35"/>
      <c r="H769" s="36"/>
      <c r="I769" s="28"/>
      <c r="J769" s="30"/>
      <c r="K769" s="975"/>
    </row>
    <row r="770" spans="1:11" ht="14.25" customHeight="1" x14ac:dyDescent="0.25">
      <c r="A770" s="95"/>
      <c r="B770" s="37" t="s">
        <v>238</v>
      </c>
      <c r="C770" s="34"/>
      <c r="D770" s="36">
        <v>0.7</v>
      </c>
      <c r="E770" s="35">
        <v>0.7</v>
      </c>
      <c r="F770" s="36"/>
      <c r="G770" s="35"/>
      <c r="H770" s="36"/>
      <c r="I770" s="28"/>
      <c r="J770" s="30"/>
      <c r="K770" s="975"/>
    </row>
    <row r="771" spans="1:11" x14ac:dyDescent="0.25">
      <c r="A771" s="95"/>
      <c r="B771" s="33" t="s">
        <v>159</v>
      </c>
      <c r="C771" s="34"/>
      <c r="D771" s="36">
        <v>140</v>
      </c>
      <c r="E771" s="35">
        <v>140</v>
      </c>
      <c r="F771" s="36"/>
      <c r="G771" s="35"/>
      <c r="H771" s="36"/>
      <c r="I771" s="28"/>
      <c r="J771" s="30"/>
      <c r="K771" s="975"/>
    </row>
    <row r="772" spans="1:11" x14ac:dyDescent="0.25">
      <c r="A772" s="95"/>
      <c r="B772" s="33" t="s">
        <v>73</v>
      </c>
      <c r="C772" s="34"/>
      <c r="D772" s="36">
        <v>7</v>
      </c>
      <c r="E772" s="35">
        <v>7</v>
      </c>
      <c r="F772" s="36"/>
      <c r="G772" s="35"/>
      <c r="H772" s="36"/>
      <c r="I772" s="28"/>
      <c r="J772" s="30"/>
      <c r="K772" s="975"/>
    </row>
    <row r="773" spans="1:11" ht="31.5" x14ac:dyDescent="0.25">
      <c r="A773" s="3" t="s">
        <v>291</v>
      </c>
      <c r="B773" s="33"/>
      <c r="C773" s="34" t="s">
        <v>110</v>
      </c>
      <c r="D773" s="91"/>
      <c r="E773" s="30"/>
      <c r="F773" s="1061">
        <v>7.2605000000000004</v>
      </c>
      <c r="G773" s="1063">
        <v>7.859</v>
      </c>
      <c r="H773" s="1061">
        <v>5.7359999999999998</v>
      </c>
      <c r="I773" s="1064">
        <v>123.03</v>
      </c>
      <c r="J773" s="1063">
        <v>0.84</v>
      </c>
      <c r="K773" s="975" t="s">
        <v>297</v>
      </c>
    </row>
    <row r="774" spans="1:11" x14ac:dyDescent="0.25">
      <c r="B774" s="37" t="s">
        <v>289</v>
      </c>
      <c r="C774" s="53"/>
      <c r="D774" s="36">
        <v>48.8</v>
      </c>
      <c r="E774" s="35">
        <v>31.7</v>
      </c>
      <c r="F774" s="91"/>
      <c r="G774" s="30"/>
      <c r="H774" s="91"/>
      <c r="I774" s="20"/>
      <c r="J774" s="30"/>
      <c r="K774" s="975"/>
    </row>
    <row r="775" spans="1:11" x14ac:dyDescent="0.25">
      <c r="B775" s="37" t="s">
        <v>292</v>
      </c>
      <c r="C775" s="53"/>
      <c r="D775" s="36">
        <v>33.299999999999997</v>
      </c>
      <c r="E775" s="35">
        <v>31.7</v>
      </c>
      <c r="F775" s="91"/>
      <c r="G775" s="30"/>
      <c r="H775" s="91"/>
      <c r="I775" s="20"/>
      <c r="J775" s="30"/>
      <c r="K775" s="975"/>
    </row>
    <row r="776" spans="1:11" x14ac:dyDescent="0.25">
      <c r="B776" s="37" t="s">
        <v>67</v>
      </c>
      <c r="C776" s="53"/>
      <c r="D776" s="36">
        <v>5</v>
      </c>
      <c r="E776" s="35">
        <v>5</v>
      </c>
      <c r="F776" s="91"/>
      <c r="G776" s="30"/>
      <c r="H776" s="91"/>
      <c r="I776" s="20"/>
      <c r="J776" s="30"/>
      <c r="K776" s="975"/>
    </row>
    <row r="777" spans="1:11" x14ac:dyDescent="0.25">
      <c r="B777" s="37" t="s">
        <v>293</v>
      </c>
      <c r="C777" s="53"/>
      <c r="D777" s="36">
        <v>4.2</v>
      </c>
      <c r="E777" s="35">
        <v>4.2</v>
      </c>
      <c r="F777" s="91"/>
      <c r="G777" s="30"/>
      <c r="H777" s="91"/>
      <c r="I777" s="20"/>
      <c r="J777" s="30"/>
      <c r="K777" s="975"/>
    </row>
    <row r="778" spans="1:11" ht="31.5" x14ac:dyDescent="0.25">
      <c r="B778" s="37" t="s">
        <v>294</v>
      </c>
      <c r="C778" s="53"/>
      <c r="D778" s="36"/>
      <c r="E778" s="35">
        <v>12.5</v>
      </c>
      <c r="F778" s="91"/>
      <c r="G778" s="30"/>
      <c r="H778" s="91"/>
      <c r="I778" s="20"/>
      <c r="J778" s="30"/>
      <c r="K778" s="975"/>
    </row>
    <row r="779" spans="1:11" x14ac:dyDescent="0.25">
      <c r="B779" s="37" t="s">
        <v>43</v>
      </c>
      <c r="C779" s="53"/>
      <c r="D779" s="36">
        <v>10.8</v>
      </c>
      <c r="E779" s="35">
        <v>9</v>
      </c>
      <c r="F779" s="91"/>
      <c r="G779" s="30"/>
      <c r="H779" s="91"/>
      <c r="I779" s="20"/>
      <c r="J779" s="30"/>
      <c r="K779" s="975"/>
    </row>
    <row r="780" spans="1:11" x14ac:dyDescent="0.25">
      <c r="B780" s="37" t="s">
        <v>49</v>
      </c>
      <c r="C780" s="53"/>
      <c r="D780" s="36">
        <v>1.5</v>
      </c>
      <c r="E780" s="35">
        <v>1.5</v>
      </c>
      <c r="F780" s="91"/>
      <c r="G780" s="30"/>
      <c r="H780" s="91"/>
      <c r="I780" s="20"/>
      <c r="J780" s="30"/>
      <c r="K780" s="975"/>
    </row>
    <row r="781" spans="1:11" ht="31.5" x14ac:dyDescent="0.25">
      <c r="B781" s="37" t="s">
        <v>295</v>
      </c>
      <c r="C781" s="53"/>
      <c r="D781" s="36"/>
      <c r="E781" s="35">
        <v>7.5</v>
      </c>
      <c r="F781" s="91"/>
      <c r="G781" s="30"/>
      <c r="H781" s="91"/>
      <c r="I781" s="20"/>
      <c r="J781" s="30"/>
      <c r="K781" s="975"/>
    </row>
    <row r="782" spans="1:11" x14ac:dyDescent="0.25">
      <c r="B782" s="37" t="s">
        <v>238</v>
      </c>
      <c r="C782" s="53"/>
      <c r="D782" s="36">
        <v>0.3</v>
      </c>
      <c r="E782" s="35">
        <v>0.3</v>
      </c>
      <c r="F782" s="91"/>
      <c r="G782" s="30"/>
      <c r="H782" s="91"/>
      <c r="I782" s="20"/>
      <c r="J782" s="30"/>
      <c r="K782" s="975"/>
    </row>
    <row r="783" spans="1:11" x14ac:dyDescent="0.25">
      <c r="B783" s="37" t="s">
        <v>102</v>
      </c>
      <c r="C783" s="53"/>
      <c r="D783" s="36">
        <v>3.5</v>
      </c>
      <c r="E783" s="35">
        <v>3.5</v>
      </c>
      <c r="F783" s="91"/>
      <c r="G783" s="30"/>
      <c r="H783" s="91"/>
      <c r="I783" s="20"/>
      <c r="J783" s="30"/>
      <c r="K783" s="975"/>
    </row>
    <row r="784" spans="1:11" x14ac:dyDescent="0.25">
      <c r="B784" s="37" t="s">
        <v>52</v>
      </c>
      <c r="C784" s="53"/>
      <c r="D784" s="36"/>
      <c r="E784" s="35">
        <v>60</v>
      </c>
      <c r="F784" s="91"/>
      <c r="G784" s="30"/>
      <c r="H784" s="91"/>
      <c r="I784" s="20"/>
      <c r="J784" s="30"/>
      <c r="K784" s="975"/>
    </row>
    <row r="785" spans="1:14" ht="31.5" x14ac:dyDescent="0.25">
      <c r="B785" s="33" t="s">
        <v>296</v>
      </c>
      <c r="C785" s="53"/>
      <c r="D785" s="36"/>
      <c r="E785" s="35">
        <v>25</v>
      </c>
      <c r="F785" s="91"/>
      <c r="G785" s="30"/>
      <c r="H785" s="91"/>
      <c r="I785" s="20"/>
      <c r="J785" s="30"/>
      <c r="K785" s="975"/>
    </row>
    <row r="786" spans="1:14" x14ac:dyDescent="0.25">
      <c r="B786" s="33" t="s">
        <v>89</v>
      </c>
      <c r="C786" s="53"/>
      <c r="D786" s="36">
        <v>6.25</v>
      </c>
      <c r="E786" s="35">
        <v>6.25</v>
      </c>
      <c r="F786" s="91"/>
      <c r="G786" s="30"/>
      <c r="H786" s="91"/>
      <c r="I786" s="20"/>
      <c r="J786" s="30"/>
      <c r="K786" s="975"/>
    </row>
    <row r="787" spans="1:14" x14ac:dyDescent="0.25">
      <c r="B787" s="33" t="s">
        <v>102</v>
      </c>
      <c r="C787" s="53"/>
      <c r="D787" s="36">
        <v>1.9</v>
      </c>
      <c r="E787" s="35">
        <v>1.9</v>
      </c>
      <c r="F787" s="91"/>
      <c r="G787" s="30"/>
      <c r="H787" s="91"/>
      <c r="I787" s="20"/>
      <c r="J787" s="30"/>
      <c r="K787" s="975"/>
    </row>
    <row r="788" spans="1:14" x14ac:dyDescent="0.25">
      <c r="B788" s="33" t="s">
        <v>67</v>
      </c>
      <c r="C788" s="53"/>
      <c r="D788" s="36">
        <v>18.8</v>
      </c>
      <c r="E788" s="35">
        <v>18.8</v>
      </c>
      <c r="F788" s="91"/>
      <c r="G788" s="30"/>
      <c r="H788" s="91"/>
      <c r="I788" s="20"/>
      <c r="J788" s="30"/>
      <c r="K788" s="975"/>
    </row>
    <row r="789" spans="1:14" x14ac:dyDescent="0.25">
      <c r="B789" s="33" t="s">
        <v>155</v>
      </c>
      <c r="C789" s="53"/>
      <c r="D789" s="36">
        <v>1</v>
      </c>
      <c r="E789" s="35">
        <v>1</v>
      </c>
      <c r="F789" s="91"/>
      <c r="G789" s="30"/>
      <c r="H789" s="91"/>
      <c r="I789" s="20"/>
      <c r="J789" s="30"/>
      <c r="K789" s="975"/>
    </row>
    <row r="790" spans="1:14" x14ac:dyDescent="0.25">
      <c r="B790" s="33" t="s">
        <v>281</v>
      </c>
      <c r="C790" s="53"/>
      <c r="D790" s="36">
        <v>0.2</v>
      </c>
      <c r="E790" s="35">
        <v>0.2</v>
      </c>
      <c r="F790" s="91"/>
      <c r="G790" s="30"/>
      <c r="H790" s="91"/>
      <c r="I790" s="20"/>
      <c r="J790" s="30"/>
      <c r="K790" s="975"/>
    </row>
    <row r="791" spans="1:14" ht="31.5" x14ac:dyDescent="0.25">
      <c r="A791" s="95" t="s">
        <v>383</v>
      </c>
      <c r="B791" s="33"/>
      <c r="C791" s="34" t="s">
        <v>182</v>
      </c>
      <c r="D791" s="36"/>
      <c r="E791" s="35"/>
      <c r="F791" s="36">
        <v>4.9288520958083826</v>
      </c>
      <c r="G791" s="35">
        <v>2.7504586826347306</v>
      </c>
      <c r="H791" s="36">
        <v>27.702922155688626</v>
      </c>
      <c r="I791" s="28">
        <v>155.22</v>
      </c>
      <c r="J791" s="30"/>
      <c r="K791" s="975" t="s">
        <v>192</v>
      </c>
      <c r="M791" s="964"/>
      <c r="N791" s="964"/>
    </row>
    <row r="792" spans="1:14" x14ac:dyDescent="0.25">
      <c r="A792" s="95"/>
      <c r="B792" s="33" t="s">
        <v>342</v>
      </c>
      <c r="C792" s="34"/>
      <c r="D792" s="36">
        <v>45.5</v>
      </c>
      <c r="E792" s="35">
        <v>45.5</v>
      </c>
      <c r="F792" s="36"/>
      <c r="G792" s="35"/>
      <c r="H792" s="36"/>
      <c r="I792" s="28"/>
      <c r="J792" s="30"/>
      <c r="K792" s="975"/>
    </row>
    <row r="793" spans="1:14" x14ac:dyDescent="0.25">
      <c r="A793" s="95"/>
      <c r="B793" s="33" t="s">
        <v>31</v>
      </c>
      <c r="C793" s="34"/>
      <c r="D793" s="36">
        <v>3</v>
      </c>
      <c r="E793" s="35">
        <v>3</v>
      </c>
      <c r="F793" s="36"/>
      <c r="G793" s="35"/>
      <c r="H793" s="36"/>
      <c r="I793" s="28"/>
      <c r="J793" s="30"/>
      <c r="K793" s="975"/>
    </row>
    <row r="794" spans="1:14" x14ac:dyDescent="0.25">
      <c r="A794" s="95"/>
      <c r="B794" s="37" t="s">
        <v>238</v>
      </c>
      <c r="C794" s="34"/>
      <c r="D794" s="36">
        <v>1.3</v>
      </c>
      <c r="E794" s="35">
        <v>1.3</v>
      </c>
      <c r="F794" s="36"/>
      <c r="G794" s="35"/>
      <c r="H794" s="36"/>
      <c r="I794" s="28"/>
      <c r="J794" s="30"/>
      <c r="K794" s="975"/>
    </row>
    <row r="795" spans="1:14" x14ac:dyDescent="0.25">
      <c r="A795" s="95"/>
      <c r="B795" s="33" t="s">
        <v>28</v>
      </c>
      <c r="C795" s="34"/>
      <c r="D795" s="36">
        <v>275</v>
      </c>
      <c r="E795" s="35">
        <v>275</v>
      </c>
      <c r="F795" s="36"/>
      <c r="G795" s="35"/>
      <c r="H795" s="36"/>
      <c r="I795" s="28"/>
      <c r="J795" s="30"/>
      <c r="K795" s="975"/>
    </row>
    <row r="796" spans="1:14" s="338" customFormat="1" ht="15" customHeight="1" x14ac:dyDescent="0.25">
      <c r="A796" s="484" t="s">
        <v>523</v>
      </c>
      <c r="B796" s="401"/>
      <c r="C796" s="404">
        <v>180</v>
      </c>
      <c r="D796" s="405"/>
      <c r="E796" s="406"/>
      <c r="F796" s="1060">
        <v>0.40500000000000003</v>
      </c>
      <c r="G796" s="1056">
        <v>9.0000000000000011E-2</v>
      </c>
      <c r="H796" s="1060">
        <v>30.591000000000005</v>
      </c>
      <c r="I796" s="1059">
        <v>127.08</v>
      </c>
      <c r="J796" s="1056">
        <v>10.8</v>
      </c>
      <c r="K796" s="975" t="s">
        <v>525</v>
      </c>
    </row>
    <row r="797" spans="1:14" s="338" customFormat="1" ht="15" customHeight="1" x14ac:dyDescent="0.25">
      <c r="A797" s="484"/>
      <c r="B797" s="401" t="s">
        <v>446</v>
      </c>
      <c r="C797" s="404"/>
      <c r="D797" s="405">
        <v>29.7</v>
      </c>
      <c r="E797" s="406">
        <v>22</v>
      </c>
      <c r="F797" s="405"/>
      <c r="G797" s="406"/>
      <c r="H797" s="405"/>
      <c r="I797" s="408"/>
      <c r="J797" s="1066"/>
      <c r="K797" s="975"/>
    </row>
    <row r="798" spans="1:14" s="338" customFormat="1" ht="15" customHeight="1" x14ac:dyDescent="0.25">
      <c r="A798" s="484"/>
      <c r="B798" s="401" t="s">
        <v>524</v>
      </c>
      <c r="C798" s="404"/>
      <c r="D798" s="405">
        <v>32.799999999999997</v>
      </c>
      <c r="E798" s="406">
        <v>22</v>
      </c>
      <c r="F798" s="405"/>
      <c r="G798" s="406"/>
      <c r="H798" s="405"/>
      <c r="I798" s="408"/>
      <c r="J798" s="1066"/>
      <c r="K798" s="975"/>
    </row>
    <row r="799" spans="1:14" s="338" customFormat="1" ht="17.25" customHeight="1" x14ac:dyDescent="0.25">
      <c r="A799" s="484"/>
      <c r="B799" s="401" t="s">
        <v>81</v>
      </c>
      <c r="C799" s="404"/>
      <c r="D799" s="405">
        <v>3.33</v>
      </c>
      <c r="E799" s="406">
        <v>3</v>
      </c>
      <c r="F799" s="405"/>
      <c r="G799" s="406"/>
      <c r="H799" s="405"/>
      <c r="I799" s="408"/>
      <c r="J799" s="1066"/>
      <c r="K799" s="975"/>
    </row>
    <row r="800" spans="1:14" s="338" customFormat="1" ht="15" customHeight="1" x14ac:dyDescent="0.25">
      <c r="A800" s="484"/>
      <c r="B800" s="401" t="s">
        <v>28</v>
      </c>
      <c r="C800" s="404"/>
      <c r="D800" s="405">
        <v>183</v>
      </c>
      <c r="E800" s="406">
        <v>183</v>
      </c>
      <c r="F800" s="405"/>
      <c r="G800" s="406"/>
      <c r="H800" s="405"/>
      <c r="I800" s="408"/>
      <c r="J800" s="1066"/>
      <c r="K800" s="975"/>
    </row>
    <row r="801" spans="1:11" s="338" customFormat="1" ht="12.75" customHeight="1" x14ac:dyDescent="0.25">
      <c r="A801" s="484"/>
      <c r="B801" s="402" t="s">
        <v>62</v>
      </c>
      <c r="C801" s="404"/>
      <c r="D801" s="405">
        <v>10</v>
      </c>
      <c r="E801" s="406">
        <v>10</v>
      </c>
      <c r="F801" s="405"/>
      <c r="G801" s="406"/>
      <c r="H801" s="405"/>
      <c r="I801" s="408"/>
      <c r="J801" s="406"/>
      <c r="K801" s="975"/>
    </row>
    <row r="802" spans="1:11" ht="32.25" thickBot="1" x14ac:dyDescent="0.3">
      <c r="A802" s="1102" t="s">
        <v>277</v>
      </c>
      <c r="B802" s="22"/>
      <c r="C802" s="23">
        <v>45</v>
      </c>
      <c r="D802" s="57">
        <v>45</v>
      </c>
      <c r="E802" s="58">
        <v>45</v>
      </c>
      <c r="F802" s="59">
        <v>2.97</v>
      </c>
      <c r="G802" s="57">
        <v>0.54</v>
      </c>
      <c r="H802" s="59">
        <v>17.820000000000004</v>
      </c>
      <c r="I802" s="57">
        <v>89.1</v>
      </c>
      <c r="J802" s="60"/>
      <c r="K802" s="978" t="s">
        <v>219</v>
      </c>
    </row>
    <row r="803" spans="1:11" ht="16.5" thickBot="1" x14ac:dyDescent="0.3">
      <c r="A803" s="1111" t="s">
        <v>39</v>
      </c>
      <c r="B803" s="40"/>
      <c r="C803" s="131">
        <v>695</v>
      </c>
      <c r="D803" s="390"/>
      <c r="E803" s="391"/>
      <c r="F803" s="114">
        <f>F751+F758+F773+F791+F796+F802</f>
        <v>19.900518118956505</v>
      </c>
      <c r="G803" s="114">
        <f t="shared" ref="G803:J803" si="16">G751+G758+G773+G791+G796+G802</f>
        <v>23.854247088665257</v>
      </c>
      <c r="H803" s="114">
        <f t="shared" si="16"/>
        <v>93.356212548828978</v>
      </c>
      <c r="I803" s="114">
        <f t="shared" si="16"/>
        <v>676.28000000000009</v>
      </c>
      <c r="J803" s="114">
        <f t="shared" si="16"/>
        <v>28.96</v>
      </c>
      <c r="K803" s="976"/>
    </row>
    <row r="804" spans="1:11" x14ac:dyDescent="0.25">
      <c r="A804" s="95"/>
      <c r="B804" s="63" t="s">
        <v>450</v>
      </c>
      <c r="C804" s="34"/>
      <c r="D804" s="36"/>
      <c r="E804" s="35"/>
      <c r="F804" s="36"/>
      <c r="G804" s="35"/>
      <c r="H804" s="36"/>
      <c r="I804" s="35"/>
      <c r="J804" s="36"/>
      <c r="K804" s="975"/>
    </row>
    <row r="805" spans="1:11" ht="31.5" x14ac:dyDescent="0.25">
      <c r="A805" s="95" t="s">
        <v>231</v>
      </c>
      <c r="B805" s="33"/>
      <c r="C805" s="34">
        <v>180</v>
      </c>
      <c r="D805" s="36"/>
      <c r="E805" s="35"/>
      <c r="F805" s="68">
        <v>5.2199999999999989</v>
      </c>
      <c r="G805" s="69">
        <v>4.4999999999999991</v>
      </c>
      <c r="H805" s="68">
        <v>8.639999999999997</v>
      </c>
      <c r="I805" s="69">
        <v>96.299999999999969</v>
      </c>
      <c r="J805" s="68">
        <v>2.34</v>
      </c>
      <c r="K805" s="975" t="s">
        <v>233</v>
      </c>
    </row>
    <row r="806" spans="1:11" x14ac:dyDescent="0.25">
      <c r="A806" s="95" t="s">
        <v>232</v>
      </c>
      <c r="B806" s="95" t="s">
        <v>187</v>
      </c>
      <c r="C806" s="34"/>
      <c r="D806" s="36">
        <v>189</v>
      </c>
      <c r="E806" s="35">
        <v>180</v>
      </c>
      <c r="F806" s="36"/>
      <c r="G806" s="35"/>
      <c r="H806" s="36"/>
      <c r="I806" s="35"/>
      <c r="J806" s="36"/>
      <c r="K806" s="975"/>
    </row>
    <row r="807" spans="1:11" ht="32.25" thickBot="1" x14ac:dyDescent="0.3">
      <c r="A807" s="95" t="s">
        <v>240</v>
      </c>
      <c r="B807" s="37" t="s">
        <v>56</v>
      </c>
      <c r="C807" s="34">
        <v>40</v>
      </c>
      <c r="D807" s="28">
        <v>40</v>
      </c>
      <c r="E807" s="35">
        <v>40</v>
      </c>
      <c r="F807" s="35">
        <v>3</v>
      </c>
      <c r="G807" s="36">
        <v>3.9200000000000004</v>
      </c>
      <c r="H807" s="35">
        <v>29.76</v>
      </c>
      <c r="I807" s="36">
        <v>166.79999999999998</v>
      </c>
      <c r="J807" s="28"/>
      <c r="K807" s="975" t="s">
        <v>221</v>
      </c>
    </row>
    <row r="808" spans="1:11" ht="16.5" thickBot="1" x14ac:dyDescent="0.3">
      <c r="A808" s="456" t="s">
        <v>39</v>
      </c>
      <c r="B808" s="433"/>
      <c r="C808" s="430">
        <v>220</v>
      </c>
      <c r="D808" s="390"/>
      <c r="E808" s="391"/>
      <c r="F808" s="390">
        <f>F805+F807</f>
        <v>8.2199999999999989</v>
      </c>
      <c r="G808" s="391">
        <f t="shared" ref="G808:J808" si="17">G805+G807</f>
        <v>8.42</v>
      </c>
      <c r="H808" s="390">
        <f t="shared" si="17"/>
        <v>38.4</v>
      </c>
      <c r="I808" s="391">
        <f t="shared" si="17"/>
        <v>263.09999999999997</v>
      </c>
      <c r="J808" s="390">
        <f t="shared" si="17"/>
        <v>2.34</v>
      </c>
      <c r="K808" s="977"/>
    </row>
    <row r="809" spans="1:11" x14ac:dyDescent="0.25">
      <c r="A809" s="95"/>
      <c r="B809" s="63" t="s">
        <v>451</v>
      </c>
      <c r="C809" s="34"/>
      <c r="D809" s="36"/>
      <c r="E809" s="35"/>
      <c r="F809" s="36"/>
      <c r="G809" s="35"/>
      <c r="H809" s="36"/>
      <c r="I809" s="35"/>
      <c r="J809" s="36"/>
      <c r="K809" s="975"/>
    </row>
    <row r="810" spans="1:11" x14ac:dyDescent="0.25">
      <c r="A810" s="71" t="s">
        <v>287</v>
      </c>
      <c r="B810" s="64"/>
      <c r="C810" s="65" t="s">
        <v>97</v>
      </c>
      <c r="D810" s="66"/>
      <c r="E810" s="67"/>
      <c r="F810" s="68">
        <v>13.939655172413794</v>
      </c>
      <c r="G810" s="69">
        <v>24.827586206896552</v>
      </c>
      <c r="H810" s="68">
        <v>2.6379310344827585</v>
      </c>
      <c r="I810" s="69">
        <v>289.65517241379308</v>
      </c>
      <c r="J810" s="68">
        <v>0.26</v>
      </c>
      <c r="K810" s="975" t="s">
        <v>288</v>
      </c>
    </row>
    <row r="811" spans="1:11" x14ac:dyDescent="0.25">
      <c r="A811" s="71"/>
      <c r="B811" s="33" t="s">
        <v>57</v>
      </c>
      <c r="C811" s="65"/>
      <c r="D811" s="66">
        <v>96</v>
      </c>
      <c r="E811" s="67">
        <v>80</v>
      </c>
      <c r="F811" s="68"/>
      <c r="G811" s="69"/>
      <c r="H811" s="68"/>
      <c r="I811" s="69"/>
      <c r="J811" s="68"/>
      <c r="K811" s="975"/>
    </row>
    <row r="812" spans="1:11" x14ac:dyDescent="0.25">
      <c r="A812" s="71"/>
      <c r="B812" s="64" t="s">
        <v>187</v>
      </c>
      <c r="C812" s="65"/>
      <c r="D812" s="66">
        <v>75</v>
      </c>
      <c r="E812" s="67">
        <v>75</v>
      </c>
      <c r="F812" s="68"/>
      <c r="G812" s="69"/>
      <c r="H812" s="68"/>
      <c r="I812" s="69"/>
      <c r="J812" s="68"/>
      <c r="K812" s="975"/>
    </row>
    <row r="813" spans="1:11" x14ac:dyDescent="0.25">
      <c r="A813" s="71"/>
      <c r="B813" s="64" t="s">
        <v>243</v>
      </c>
      <c r="C813" s="65"/>
      <c r="D813" s="66"/>
      <c r="E813" s="67">
        <v>155</v>
      </c>
      <c r="F813" s="68"/>
      <c r="G813" s="69"/>
      <c r="H813" s="68"/>
      <c r="I813" s="69"/>
      <c r="J813" s="68"/>
      <c r="K813" s="975"/>
    </row>
    <row r="814" spans="1:11" x14ac:dyDescent="0.25">
      <c r="A814" s="71"/>
      <c r="B814" s="64" t="s">
        <v>58</v>
      </c>
      <c r="C814" s="65"/>
      <c r="D814" s="66">
        <v>2.5</v>
      </c>
      <c r="E814" s="67">
        <v>2.5</v>
      </c>
      <c r="F814" s="68"/>
      <c r="G814" s="69"/>
      <c r="H814" s="68"/>
      <c r="I814" s="69"/>
      <c r="J814" s="68"/>
      <c r="K814" s="975"/>
    </row>
    <row r="815" spans="1:11" x14ac:dyDescent="0.25">
      <c r="A815" s="71"/>
      <c r="B815" s="64" t="s">
        <v>238</v>
      </c>
      <c r="C815" s="65"/>
      <c r="D815" s="66">
        <v>0.4</v>
      </c>
      <c r="E815" s="67">
        <v>0.4</v>
      </c>
      <c r="F815" s="68"/>
      <c r="G815" s="69"/>
      <c r="H815" s="68"/>
      <c r="I815" s="69"/>
      <c r="J815" s="68"/>
      <c r="K815" s="975"/>
    </row>
    <row r="816" spans="1:11" x14ac:dyDescent="0.25">
      <c r="A816" s="71"/>
      <c r="B816" s="64" t="s">
        <v>244</v>
      </c>
      <c r="C816" s="65"/>
      <c r="D816" s="66"/>
      <c r="E816" s="67">
        <v>150</v>
      </c>
      <c r="F816" s="68"/>
      <c r="G816" s="69"/>
      <c r="H816" s="68"/>
      <c r="I816" s="69"/>
      <c r="J816" s="68"/>
      <c r="K816" s="975"/>
    </row>
    <row r="817" spans="1:11" ht="26.25" customHeight="1" x14ac:dyDescent="0.25">
      <c r="A817" s="95" t="s">
        <v>60</v>
      </c>
      <c r="B817" s="33"/>
      <c r="C817" s="35" t="s">
        <v>366</v>
      </c>
      <c r="D817" s="36"/>
      <c r="E817" s="35"/>
      <c r="F817" s="36">
        <v>6.3E-2</v>
      </c>
      <c r="G817" s="35">
        <v>1.7999999999999999E-2</v>
      </c>
      <c r="H817" s="36">
        <v>6.0217331334332833</v>
      </c>
      <c r="I817" s="35">
        <v>24.101919040479761</v>
      </c>
      <c r="J817" s="36">
        <v>0.03</v>
      </c>
      <c r="K817" s="975" t="s">
        <v>61</v>
      </c>
    </row>
    <row r="818" spans="1:11" x14ac:dyDescent="0.25">
      <c r="A818" s="95"/>
      <c r="B818" s="33" t="s">
        <v>276</v>
      </c>
      <c r="C818" s="34"/>
      <c r="D818" s="36">
        <v>0.45</v>
      </c>
      <c r="E818" s="35">
        <v>0.45</v>
      </c>
      <c r="F818" s="36"/>
      <c r="G818" s="35"/>
      <c r="H818" s="36"/>
      <c r="I818" s="35"/>
      <c r="J818" s="36"/>
      <c r="K818" s="975"/>
    </row>
    <row r="819" spans="1:11" x14ac:dyDescent="0.25">
      <c r="A819" s="95"/>
      <c r="B819" s="33" t="s">
        <v>62</v>
      </c>
      <c r="C819" s="34"/>
      <c r="D819" s="36">
        <v>6</v>
      </c>
      <c r="E819" s="35">
        <v>6</v>
      </c>
      <c r="F819" s="36"/>
      <c r="G819" s="35"/>
      <c r="H819" s="36"/>
      <c r="I819" s="35"/>
      <c r="J819" s="36"/>
      <c r="K819" s="975"/>
    </row>
    <row r="820" spans="1:11" x14ac:dyDescent="0.25">
      <c r="A820" s="95"/>
      <c r="B820" s="33" t="s">
        <v>28</v>
      </c>
      <c r="C820" s="34"/>
      <c r="D820" s="36">
        <v>180</v>
      </c>
      <c r="E820" s="35">
        <v>180</v>
      </c>
      <c r="F820" s="36"/>
      <c r="G820" s="35"/>
      <c r="H820" s="36"/>
      <c r="I820" s="35"/>
      <c r="J820" s="36"/>
      <c r="K820" s="975"/>
    </row>
    <row r="821" spans="1:11" s="338" customFormat="1" ht="43.5" customHeight="1" thickBot="1" x14ac:dyDescent="0.3">
      <c r="A821" s="266" t="s">
        <v>212</v>
      </c>
      <c r="B821" s="188"/>
      <c r="C821" s="214">
        <v>30</v>
      </c>
      <c r="D821" s="210">
        <v>30</v>
      </c>
      <c r="E821" s="208">
        <v>30</v>
      </c>
      <c r="F821" s="210">
        <v>2.2799999999999998</v>
      </c>
      <c r="G821" s="239">
        <v>0.24</v>
      </c>
      <c r="H821" s="210">
        <v>14.76</v>
      </c>
      <c r="I821" s="239">
        <v>70.5</v>
      </c>
      <c r="J821" s="210">
        <v>0</v>
      </c>
      <c r="K821" s="978" t="s">
        <v>220</v>
      </c>
    </row>
    <row r="822" spans="1:11" ht="16.5" thickBot="1" x14ac:dyDescent="0.3">
      <c r="A822" s="1111" t="s">
        <v>39</v>
      </c>
      <c r="B822" s="40"/>
      <c r="C822" s="131">
        <v>366</v>
      </c>
      <c r="D822" s="390"/>
      <c r="E822" s="391"/>
      <c r="F822" s="114">
        <f>F810+F817+F821</f>
        <v>16.282655172413794</v>
      </c>
      <c r="G822" s="114">
        <f t="shared" ref="G822:J822" si="18">G810+G817+G821</f>
        <v>25.085586206896551</v>
      </c>
      <c r="H822" s="114">
        <f t="shared" si="18"/>
        <v>23.419664167916039</v>
      </c>
      <c r="I822" s="114">
        <f t="shared" si="18"/>
        <v>384.25709145427282</v>
      </c>
      <c r="J822" s="114">
        <f t="shared" si="18"/>
        <v>0.29000000000000004</v>
      </c>
      <c r="K822" s="974"/>
    </row>
    <row r="823" spans="1:11" ht="16.5" thickBot="1" x14ac:dyDescent="0.3">
      <c r="A823" s="1125" t="s">
        <v>63</v>
      </c>
      <c r="B823" s="145"/>
      <c r="C823" s="153">
        <f>C745+C749+C803+C808+C822</f>
        <v>1831</v>
      </c>
      <c r="D823" s="153"/>
      <c r="E823" s="153"/>
      <c r="F823" s="154">
        <f>F745+F749+F803+F808+F822</f>
        <v>57.180373291370302</v>
      </c>
      <c r="G823" s="154">
        <f>G745+G749+G803+G808+G822</f>
        <v>72.102433295561809</v>
      </c>
      <c r="H823" s="154">
        <f>H745+H749+H803+H808+H822</f>
        <v>227.73107671674501</v>
      </c>
      <c r="I823" s="154">
        <f>I745+I749+I803+I808+I822</f>
        <v>1805.9770914542728</v>
      </c>
      <c r="J823" s="154">
        <f>J745+J749+J803+J808+J822</f>
        <v>124.07000000000001</v>
      </c>
      <c r="K823" s="976"/>
    </row>
    <row r="824" spans="1:11" x14ac:dyDescent="0.25">
      <c r="A824" s="5"/>
      <c r="F824" s="147"/>
      <c r="G824" s="147"/>
      <c r="H824" s="147"/>
      <c r="I824" s="43"/>
      <c r="J824" s="91"/>
      <c r="K824" s="982"/>
    </row>
    <row r="825" spans="1:11" ht="16.5" thickBot="1" x14ac:dyDescent="0.3">
      <c r="A825" s="426" t="s">
        <v>334</v>
      </c>
      <c r="B825" s="5"/>
      <c r="C825" s="6"/>
      <c r="D825" s="7"/>
      <c r="I825" s="85"/>
      <c r="J825" s="85"/>
      <c r="K825" s="983"/>
    </row>
    <row r="826" spans="1:11" ht="30.75" customHeight="1" x14ac:dyDescent="0.25">
      <c r="A826" s="1100" t="s">
        <v>5</v>
      </c>
      <c r="B826" s="9"/>
      <c r="C826" s="10" t="s">
        <v>6</v>
      </c>
      <c r="D826" s="1050" t="s">
        <v>7</v>
      </c>
      <c r="E826" s="11" t="s">
        <v>7</v>
      </c>
      <c r="F826" s="1050" t="s">
        <v>8</v>
      </c>
      <c r="G826" s="1051"/>
      <c r="H826" s="1052"/>
      <c r="I826" s="1050" t="s">
        <v>9</v>
      </c>
      <c r="J826" s="12" t="s">
        <v>10</v>
      </c>
      <c r="K826" s="1055" t="s">
        <v>11</v>
      </c>
    </row>
    <row r="827" spans="1:11" ht="16.5" thickBot="1" x14ac:dyDescent="0.3">
      <c r="A827" s="1101" t="s">
        <v>12</v>
      </c>
      <c r="B827" s="148"/>
      <c r="C827" s="14" t="s">
        <v>13</v>
      </c>
      <c r="D827" s="15" t="s">
        <v>14</v>
      </c>
      <c r="E827" s="16" t="s">
        <v>14</v>
      </c>
      <c r="F827" s="17"/>
      <c r="G827" s="18"/>
      <c r="H827" s="18"/>
      <c r="I827" s="15" t="s">
        <v>15</v>
      </c>
      <c r="J827" s="20"/>
      <c r="K827" s="846"/>
    </row>
    <row r="828" spans="1:11" ht="16.5" thickBot="1" x14ac:dyDescent="0.3">
      <c r="A828" s="95"/>
      <c r="B828" s="33"/>
      <c r="C828" s="45"/>
      <c r="D828" s="24" t="s">
        <v>16</v>
      </c>
      <c r="E828" s="24" t="s">
        <v>17</v>
      </c>
      <c r="F828" s="11" t="s">
        <v>18</v>
      </c>
      <c r="G828" s="11" t="s">
        <v>19</v>
      </c>
      <c r="H828" s="1051" t="s">
        <v>20</v>
      </c>
      <c r="I828" s="1050" t="s">
        <v>21</v>
      </c>
      <c r="J828" s="1050" t="s">
        <v>22</v>
      </c>
      <c r="K828" s="975"/>
    </row>
    <row r="829" spans="1:11" x14ac:dyDescent="0.25">
      <c r="A829" s="1100"/>
      <c r="B829" s="130" t="s">
        <v>23</v>
      </c>
      <c r="C829" s="27"/>
      <c r="D829" s="1051"/>
      <c r="E829" s="29"/>
      <c r="F829" s="84"/>
      <c r="G829" s="29"/>
      <c r="H829" s="84"/>
      <c r="I829" s="29"/>
      <c r="J829" s="84"/>
      <c r="K829" s="974"/>
    </row>
    <row r="830" spans="1:11" ht="31.5" x14ac:dyDescent="0.25">
      <c r="A830" s="95" t="s">
        <v>363</v>
      </c>
      <c r="B830" s="33"/>
      <c r="C830" s="34" t="s">
        <v>365</v>
      </c>
      <c r="D830" s="36"/>
      <c r="E830" s="35"/>
      <c r="F830" s="36">
        <v>7.7279520958083836</v>
      </c>
      <c r="G830" s="35">
        <v>5.5996586826347308</v>
      </c>
      <c r="H830" s="36">
        <v>39.809922155688618</v>
      </c>
      <c r="I830" s="35">
        <v>241.16047904191618</v>
      </c>
      <c r="J830" s="36">
        <v>0.86</v>
      </c>
      <c r="K830" s="975" t="s">
        <v>83</v>
      </c>
    </row>
    <row r="831" spans="1:11" x14ac:dyDescent="0.25">
      <c r="A831" s="95"/>
      <c r="B831" s="64" t="s">
        <v>84</v>
      </c>
      <c r="C831" s="34"/>
      <c r="D831" s="36">
        <v>22.5</v>
      </c>
      <c r="E831" s="35">
        <v>22.5</v>
      </c>
      <c r="F831" s="36"/>
      <c r="G831" s="35"/>
      <c r="H831" s="36"/>
      <c r="I831" s="35"/>
      <c r="J831" s="36"/>
      <c r="K831" s="975"/>
    </row>
    <row r="832" spans="1:11" x14ac:dyDescent="0.25">
      <c r="A832" s="95"/>
      <c r="B832" s="33" t="s">
        <v>27</v>
      </c>
      <c r="C832" s="34"/>
      <c r="D832" s="36">
        <v>90</v>
      </c>
      <c r="E832" s="35">
        <v>90</v>
      </c>
      <c r="F832" s="36"/>
      <c r="G832" s="35"/>
      <c r="H832" s="36"/>
      <c r="I832" s="35"/>
      <c r="J832" s="36"/>
      <c r="K832" s="975"/>
    </row>
    <row r="833" spans="1:11" x14ac:dyDescent="0.25">
      <c r="A833" s="95"/>
      <c r="B833" s="33" t="s">
        <v>28</v>
      </c>
      <c r="C833" s="34"/>
      <c r="D833" s="36">
        <v>68</v>
      </c>
      <c r="E833" s="35">
        <v>68</v>
      </c>
      <c r="F833" s="36"/>
      <c r="G833" s="35"/>
      <c r="H833" s="36"/>
      <c r="I833" s="35"/>
      <c r="J833" s="36"/>
      <c r="K833" s="975"/>
    </row>
    <row r="834" spans="1:11" x14ac:dyDescent="0.25">
      <c r="A834" s="95"/>
      <c r="B834" s="33" t="s">
        <v>29</v>
      </c>
      <c r="C834" s="34"/>
      <c r="D834" s="36">
        <v>2.5</v>
      </c>
      <c r="E834" s="35">
        <v>2.5</v>
      </c>
      <c r="F834" s="36"/>
      <c r="G834" s="35"/>
      <c r="H834" s="36"/>
      <c r="I834" s="35"/>
      <c r="J834" s="36"/>
      <c r="K834" s="975"/>
    </row>
    <row r="835" spans="1:11" x14ac:dyDescent="0.25">
      <c r="A835" s="95"/>
      <c r="B835" s="37" t="s">
        <v>238</v>
      </c>
      <c r="C835" s="34"/>
      <c r="D835" s="36">
        <v>0.5</v>
      </c>
      <c r="E835" s="35">
        <v>0.5</v>
      </c>
      <c r="F835" s="36"/>
      <c r="G835" s="35"/>
      <c r="H835" s="36"/>
      <c r="I835" s="35"/>
      <c r="J835" s="36"/>
      <c r="K835" s="975"/>
    </row>
    <row r="836" spans="1:11" x14ac:dyDescent="0.25">
      <c r="A836" s="95"/>
      <c r="B836" s="33" t="s">
        <v>31</v>
      </c>
      <c r="C836" s="34"/>
      <c r="D836" s="36">
        <v>3</v>
      </c>
      <c r="E836" s="35">
        <v>3</v>
      </c>
      <c r="F836" s="36"/>
      <c r="G836" s="35"/>
      <c r="H836" s="36"/>
      <c r="I836" s="35"/>
      <c r="J836" s="36"/>
      <c r="K836" s="975"/>
    </row>
    <row r="837" spans="1:11" ht="31.5" x14ac:dyDescent="0.25">
      <c r="A837" s="71" t="s">
        <v>85</v>
      </c>
      <c r="B837" s="72"/>
      <c r="C837" s="67" t="s">
        <v>366</v>
      </c>
      <c r="D837" s="102"/>
      <c r="E837" s="103"/>
      <c r="F837" s="68">
        <v>2.673</v>
      </c>
      <c r="G837" s="69">
        <v>2.2679999999999998</v>
      </c>
      <c r="H837" s="68">
        <v>10.341733133433284</v>
      </c>
      <c r="I837" s="69">
        <v>72.701919040479751</v>
      </c>
      <c r="J837" s="68">
        <v>1.2</v>
      </c>
      <c r="K837" s="975" t="s">
        <v>216</v>
      </c>
    </row>
    <row r="838" spans="1:11" x14ac:dyDescent="0.25">
      <c r="A838" s="71"/>
      <c r="B838" s="33" t="s">
        <v>276</v>
      </c>
      <c r="C838" s="65"/>
      <c r="D838" s="66">
        <v>0.45</v>
      </c>
      <c r="E838" s="67">
        <v>0.45</v>
      </c>
      <c r="F838" s="68"/>
      <c r="G838" s="69"/>
      <c r="H838" s="68"/>
      <c r="I838" s="69"/>
      <c r="J838" s="68"/>
      <c r="K838" s="975"/>
    </row>
    <row r="839" spans="1:11" x14ac:dyDescent="0.25">
      <c r="A839" s="71"/>
      <c r="B839" s="72" t="s">
        <v>29</v>
      </c>
      <c r="C839" s="65"/>
      <c r="D839" s="66">
        <v>6</v>
      </c>
      <c r="E839" s="67">
        <v>6</v>
      </c>
      <c r="F839" s="68"/>
      <c r="G839" s="69"/>
      <c r="H839" s="68"/>
      <c r="I839" s="69"/>
      <c r="J839" s="68"/>
      <c r="K839" s="975"/>
    </row>
    <row r="840" spans="1:11" x14ac:dyDescent="0.25">
      <c r="A840" s="71"/>
      <c r="B840" s="72" t="s">
        <v>27</v>
      </c>
      <c r="C840" s="65"/>
      <c r="D840" s="66">
        <v>92</v>
      </c>
      <c r="E840" s="67">
        <v>90</v>
      </c>
      <c r="F840" s="68"/>
      <c r="G840" s="69"/>
      <c r="H840" s="68"/>
      <c r="I840" s="69"/>
      <c r="J840" s="68"/>
      <c r="K840" s="975"/>
    </row>
    <row r="841" spans="1:11" x14ac:dyDescent="0.25">
      <c r="A841" s="71"/>
      <c r="B841" s="72" t="s">
        <v>28</v>
      </c>
      <c r="C841" s="65"/>
      <c r="D841" s="66">
        <v>90</v>
      </c>
      <c r="E841" s="67">
        <v>90</v>
      </c>
      <c r="F841" s="68"/>
      <c r="G841" s="69"/>
      <c r="H841" s="68"/>
      <c r="I841" s="69"/>
      <c r="J841" s="68"/>
      <c r="K841" s="975"/>
    </row>
    <row r="842" spans="1:11" ht="31.5" x14ac:dyDescent="0.25">
      <c r="A842" s="95" t="s">
        <v>211</v>
      </c>
      <c r="B842" s="33"/>
      <c r="C842" s="50" t="s">
        <v>456</v>
      </c>
      <c r="D842" s="91"/>
      <c r="E842" s="30"/>
      <c r="F842" s="36">
        <v>6.2349999999999994</v>
      </c>
      <c r="G842" s="35">
        <v>8.49</v>
      </c>
      <c r="H842" s="36">
        <v>15.489999999999997</v>
      </c>
      <c r="I842" s="35">
        <v>163.09999999999997</v>
      </c>
      <c r="J842" s="36">
        <v>0.11</v>
      </c>
      <c r="K842" s="975" t="s">
        <v>263</v>
      </c>
    </row>
    <row r="843" spans="1:11" x14ac:dyDescent="0.25">
      <c r="A843" s="95"/>
      <c r="B843" s="33" t="s">
        <v>38</v>
      </c>
      <c r="C843" s="34"/>
      <c r="D843" s="36">
        <v>30</v>
      </c>
      <c r="E843" s="35">
        <v>30</v>
      </c>
      <c r="F843" s="36"/>
      <c r="G843" s="35"/>
      <c r="H843" s="36"/>
      <c r="I843" s="35"/>
      <c r="J843" s="36"/>
      <c r="K843" s="975"/>
    </row>
    <row r="844" spans="1:11" x14ac:dyDescent="0.25">
      <c r="A844" s="95"/>
      <c r="B844" s="33" t="s">
        <v>71</v>
      </c>
      <c r="C844" s="34"/>
      <c r="D844" s="36">
        <v>15.3</v>
      </c>
      <c r="E844" s="35">
        <v>15</v>
      </c>
      <c r="F844" s="36"/>
      <c r="G844" s="35"/>
      <c r="H844" s="36"/>
      <c r="I844" s="35"/>
      <c r="J844" s="36"/>
      <c r="K844" s="975"/>
    </row>
    <row r="845" spans="1:11" ht="16.5" thickBot="1" x14ac:dyDescent="0.3">
      <c r="A845" s="33"/>
      <c r="B845" s="33" t="s">
        <v>31</v>
      </c>
      <c r="C845" s="74"/>
      <c r="D845" s="36">
        <v>5</v>
      </c>
      <c r="E845" s="57">
        <v>5</v>
      </c>
      <c r="F845" s="36" t="s">
        <v>3</v>
      </c>
      <c r="G845" s="57"/>
      <c r="H845" s="36"/>
      <c r="I845" s="57"/>
      <c r="J845" s="36"/>
      <c r="K845" s="975"/>
    </row>
    <row r="846" spans="1:11" ht="16.5" thickBot="1" x14ac:dyDescent="0.3">
      <c r="A846" s="1111" t="s">
        <v>39</v>
      </c>
      <c r="B846" s="40"/>
      <c r="C846" s="131">
        <v>419</v>
      </c>
      <c r="D846" s="390"/>
      <c r="E846" s="391"/>
      <c r="F846" s="114">
        <f>F830+F837+F842</f>
        <v>16.635952095808385</v>
      </c>
      <c r="G846" s="115">
        <f t="shared" ref="G846:J846" si="19">G830+G837+G842</f>
        <v>16.357658682634732</v>
      </c>
      <c r="H846" s="114">
        <f t="shared" si="19"/>
        <v>65.6416552891219</v>
      </c>
      <c r="I846" s="115">
        <f t="shared" si="19"/>
        <v>476.96239808239591</v>
      </c>
      <c r="J846" s="114">
        <f t="shared" si="19"/>
        <v>2.17</v>
      </c>
      <c r="K846" s="974"/>
    </row>
    <row r="847" spans="1:11" x14ac:dyDescent="0.25">
      <c r="A847" s="1100"/>
      <c r="B847" s="130" t="s">
        <v>40</v>
      </c>
      <c r="C847" s="27"/>
      <c r="D847" s="1051"/>
      <c r="E847" s="11"/>
      <c r="F847" s="1051"/>
      <c r="G847" s="11"/>
      <c r="H847" s="1051"/>
      <c r="I847" s="11"/>
      <c r="J847" s="36"/>
      <c r="K847" s="974"/>
    </row>
    <row r="848" spans="1:11" x14ac:dyDescent="0.25">
      <c r="A848" s="95" t="s">
        <v>259</v>
      </c>
      <c r="B848" s="33"/>
      <c r="C848" s="34">
        <v>200</v>
      </c>
      <c r="D848" s="36">
        <v>200</v>
      </c>
      <c r="E848" s="35">
        <v>200</v>
      </c>
      <c r="F848" s="28">
        <v>1</v>
      </c>
      <c r="G848" s="35">
        <v>0</v>
      </c>
      <c r="H848" s="36">
        <v>20.2</v>
      </c>
      <c r="I848" s="35">
        <v>84.8</v>
      </c>
      <c r="J848" s="36">
        <v>4</v>
      </c>
      <c r="K848" s="975" t="s">
        <v>210</v>
      </c>
    </row>
    <row r="849" spans="1:11" ht="16.5" thickBot="1" x14ac:dyDescent="0.3">
      <c r="A849" s="95" t="s">
        <v>142</v>
      </c>
      <c r="B849" s="33"/>
      <c r="C849" s="34"/>
      <c r="D849" s="36"/>
      <c r="E849" s="35"/>
      <c r="F849" s="28"/>
      <c r="G849" s="35"/>
      <c r="H849" s="36"/>
      <c r="I849" s="35"/>
      <c r="J849" s="36"/>
      <c r="K849" s="975"/>
    </row>
    <row r="850" spans="1:11" ht="16.5" thickBot="1" x14ac:dyDescent="0.3">
      <c r="A850" s="1103" t="s">
        <v>39</v>
      </c>
      <c r="B850" s="433"/>
      <c r="C850" s="131">
        <v>200</v>
      </c>
      <c r="D850" s="446"/>
      <c r="E850" s="392"/>
      <c r="F850" s="115">
        <f>F848</f>
        <v>1</v>
      </c>
      <c r="G850" s="115">
        <f t="shared" ref="G850:J850" si="20">G848</f>
        <v>0</v>
      </c>
      <c r="H850" s="115">
        <f t="shared" si="20"/>
        <v>20.2</v>
      </c>
      <c r="I850" s="115">
        <f t="shared" si="20"/>
        <v>84.8</v>
      </c>
      <c r="J850" s="115">
        <f t="shared" si="20"/>
        <v>4</v>
      </c>
      <c r="K850" s="976"/>
    </row>
    <row r="851" spans="1:11" x14ac:dyDescent="0.25">
      <c r="A851" s="1100"/>
      <c r="B851" s="130" t="s">
        <v>42</v>
      </c>
      <c r="C851" s="27"/>
      <c r="D851" s="1051"/>
      <c r="E851" s="96"/>
      <c r="F851" s="1051"/>
      <c r="G851" s="11"/>
      <c r="H851" s="1051"/>
      <c r="I851" s="11"/>
      <c r="J851" s="84"/>
      <c r="K851" s="974"/>
    </row>
    <row r="852" spans="1:11" ht="21" customHeight="1" x14ac:dyDescent="0.25">
      <c r="A852" s="149" t="s">
        <v>606</v>
      </c>
      <c r="B852" s="37"/>
      <c r="C852" s="116">
        <v>60</v>
      </c>
      <c r="D852" s="43"/>
      <c r="E852" s="106"/>
      <c r="F852" s="43">
        <v>0.42</v>
      </c>
      <c r="G852" s="106">
        <v>0.06</v>
      </c>
      <c r="H852" s="43">
        <v>1.1399999999999999</v>
      </c>
      <c r="I852" s="106">
        <v>7.2</v>
      </c>
      <c r="J852" s="43">
        <v>2.94</v>
      </c>
      <c r="K852" s="997" t="s">
        <v>604</v>
      </c>
    </row>
    <row r="853" spans="1:11" ht="17.25" customHeight="1" x14ac:dyDescent="0.25">
      <c r="A853" s="37"/>
      <c r="B853" s="37" t="s">
        <v>609</v>
      </c>
      <c r="C853" s="116"/>
      <c r="D853" s="43">
        <v>61.2</v>
      </c>
      <c r="E853" s="106">
        <v>60</v>
      </c>
      <c r="F853" s="43"/>
      <c r="G853" s="106"/>
      <c r="H853" s="43"/>
      <c r="I853" s="106"/>
      <c r="J853" s="43"/>
      <c r="K853" s="997"/>
    </row>
    <row r="854" spans="1:11" s="338" customFormat="1" ht="40.5" customHeight="1" x14ac:dyDescent="0.25">
      <c r="A854" s="484" t="s">
        <v>526</v>
      </c>
      <c r="B854" s="188"/>
      <c r="C854" s="50" t="s">
        <v>91</v>
      </c>
      <c r="D854" s="215"/>
      <c r="E854" s="404"/>
      <c r="F854" s="405">
        <v>6.0246000000000004</v>
      </c>
      <c r="G854" s="406">
        <v>5.7044000000000006</v>
      </c>
      <c r="H854" s="405">
        <v>11.653</v>
      </c>
      <c r="I854" s="406">
        <v>122.14</v>
      </c>
      <c r="J854" s="405">
        <v>4.42</v>
      </c>
      <c r="K854" s="975" t="s">
        <v>529</v>
      </c>
    </row>
    <row r="855" spans="1:11" ht="14.25" customHeight="1" x14ac:dyDescent="0.25">
      <c r="A855" s="95"/>
      <c r="B855" s="33" t="s">
        <v>289</v>
      </c>
      <c r="C855" s="50"/>
      <c r="D855" s="49">
        <v>24.3</v>
      </c>
      <c r="E855" s="34">
        <v>23</v>
      </c>
      <c r="F855" s="36"/>
      <c r="G855" s="35"/>
      <c r="H855" s="36"/>
      <c r="I855" s="35"/>
      <c r="J855" s="36"/>
      <c r="K855" s="975"/>
    </row>
    <row r="856" spans="1:11" ht="14.25" customHeight="1" x14ac:dyDescent="0.25">
      <c r="A856" s="95"/>
      <c r="B856" s="33" t="s">
        <v>527</v>
      </c>
      <c r="C856" s="50"/>
      <c r="D856" s="49"/>
      <c r="E856" s="34">
        <v>10</v>
      </c>
      <c r="F856" s="36"/>
      <c r="G856" s="35"/>
      <c r="H856" s="36"/>
      <c r="I856" s="35"/>
      <c r="J856" s="36"/>
      <c r="K856" s="975"/>
    </row>
    <row r="857" spans="1:11" ht="15" customHeight="1" x14ac:dyDescent="0.25">
      <c r="A857" s="95"/>
      <c r="B857" s="33" t="s">
        <v>144</v>
      </c>
      <c r="C857" s="50"/>
      <c r="D857" s="49">
        <v>47.88</v>
      </c>
      <c r="E857" s="34">
        <v>36</v>
      </c>
      <c r="F857" s="36"/>
      <c r="G857" s="35"/>
      <c r="H857" s="36"/>
      <c r="I857" s="35"/>
      <c r="J857" s="36"/>
      <c r="K857" s="975"/>
    </row>
    <row r="858" spans="1:11" ht="16.5" customHeight="1" x14ac:dyDescent="0.25">
      <c r="A858" s="95"/>
      <c r="B858" s="33" t="s">
        <v>528</v>
      </c>
      <c r="C858" s="50"/>
      <c r="D858" s="49">
        <v>14.58</v>
      </c>
      <c r="E858" s="34">
        <v>14.4</v>
      </c>
      <c r="F858" s="36"/>
      <c r="G858" s="35"/>
      <c r="H858" s="36"/>
      <c r="I858" s="35"/>
      <c r="J858" s="36"/>
      <c r="K858" s="975"/>
    </row>
    <row r="859" spans="1:11" ht="15" customHeight="1" x14ac:dyDescent="0.25">
      <c r="A859" s="95"/>
      <c r="B859" s="33" t="s">
        <v>115</v>
      </c>
      <c r="C859" s="50"/>
      <c r="D859" s="49">
        <v>8.64</v>
      </c>
      <c r="E859" s="34">
        <v>7.2</v>
      </c>
      <c r="F859" s="36"/>
      <c r="G859" s="35"/>
      <c r="H859" s="36"/>
      <c r="I859" s="35"/>
      <c r="J859" s="36"/>
      <c r="K859" s="975"/>
    </row>
    <row r="860" spans="1:11" ht="16.5" customHeight="1" x14ac:dyDescent="0.25">
      <c r="A860" s="95"/>
      <c r="B860" s="33" t="s">
        <v>86</v>
      </c>
      <c r="C860" s="50"/>
      <c r="D860" s="49">
        <v>11.25</v>
      </c>
      <c r="E860" s="34">
        <v>9</v>
      </c>
      <c r="F860" s="36"/>
      <c r="G860" s="35"/>
      <c r="H860" s="36"/>
      <c r="I860" s="35"/>
      <c r="J860" s="36"/>
      <c r="K860" s="975"/>
    </row>
    <row r="861" spans="1:11" ht="14.25" customHeight="1" x14ac:dyDescent="0.25">
      <c r="A861" s="95"/>
      <c r="B861" s="33" t="s">
        <v>140</v>
      </c>
      <c r="C861" s="50"/>
      <c r="D861" s="49">
        <v>3.6</v>
      </c>
      <c r="E861" s="34">
        <v>3.6</v>
      </c>
      <c r="F861" s="36"/>
      <c r="G861" s="35"/>
      <c r="H861" s="36"/>
      <c r="I861" s="35"/>
      <c r="J861" s="36"/>
      <c r="K861" s="975"/>
    </row>
    <row r="862" spans="1:11" ht="12.75" customHeight="1" x14ac:dyDescent="0.25">
      <c r="A862" s="95"/>
      <c r="B862" s="33" t="s">
        <v>238</v>
      </c>
      <c r="C862" s="50"/>
      <c r="D862" s="49">
        <v>0.7</v>
      </c>
      <c r="E862" s="34">
        <v>0.7</v>
      </c>
      <c r="F862" s="36"/>
      <c r="G862" s="35"/>
      <c r="H862" s="36"/>
      <c r="I862" s="35"/>
      <c r="J862" s="36"/>
      <c r="K862" s="975"/>
    </row>
    <row r="863" spans="1:11" ht="13.5" customHeight="1" x14ac:dyDescent="0.25">
      <c r="A863" s="95"/>
      <c r="B863" s="33" t="s">
        <v>88</v>
      </c>
      <c r="C863" s="50"/>
      <c r="D863" s="49">
        <v>126</v>
      </c>
      <c r="E863" s="34">
        <v>126</v>
      </c>
      <c r="F863" s="36"/>
      <c r="G863" s="35"/>
      <c r="H863" s="36"/>
      <c r="I863" s="35"/>
      <c r="J863" s="36"/>
      <c r="K863" s="975"/>
    </row>
    <row r="864" spans="1:11" s="1073" customFormat="1" ht="30.75" customHeight="1" x14ac:dyDescent="0.25">
      <c r="A864" s="1126" t="s">
        <v>532</v>
      </c>
      <c r="B864" s="1127"/>
      <c r="C864" s="496">
        <v>200</v>
      </c>
      <c r="D864" s="497"/>
      <c r="E864" s="1058"/>
      <c r="F864" s="497">
        <v>22.564285714285717</v>
      </c>
      <c r="G864" s="1058">
        <v>15.907142857142855</v>
      </c>
      <c r="H864" s="497">
        <v>28.185714285714283</v>
      </c>
      <c r="I864" s="1058">
        <v>334.14285714285711</v>
      </c>
      <c r="J864" s="1058">
        <v>6.18</v>
      </c>
      <c r="K864" s="846" t="s">
        <v>542</v>
      </c>
    </row>
    <row r="865" spans="1:11" ht="15" customHeight="1" x14ac:dyDescent="0.25">
      <c r="A865" s="71"/>
      <c r="B865" s="33" t="s">
        <v>537</v>
      </c>
      <c r="C865" s="506"/>
      <c r="D865" s="507">
        <v>68</v>
      </c>
      <c r="E865" s="1065">
        <v>50</v>
      </c>
      <c r="F865" s="507"/>
      <c r="G865" s="1065"/>
      <c r="H865" s="507"/>
      <c r="I865" s="1065"/>
      <c r="J865" s="1065"/>
      <c r="K865" s="975"/>
    </row>
    <row r="866" spans="1:11" ht="15" customHeight="1" x14ac:dyDescent="0.25">
      <c r="A866" s="71"/>
      <c r="B866" s="33" t="s">
        <v>339</v>
      </c>
      <c r="C866" s="506"/>
      <c r="D866" s="507">
        <v>52.5</v>
      </c>
      <c r="E866" s="1065">
        <v>50</v>
      </c>
      <c r="F866" s="507"/>
      <c r="G866" s="1065"/>
      <c r="H866" s="507"/>
      <c r="I866" s="1065"/>
      <c r="J866" s="1065"/>
      <c r="K866" s="975"/>
    </row>
    <row r="867" spans="1:11" ht="15" customHeight="1" x14ac:dyDescent="0.25">
      <c r="A867" s="71"/>
      <c r="B867" s="37" t="s">
        <v>58</v>
      </c>
      <c r="C867" s="506"/>
      <c r="D867" s="507">
        <v>3.7</v>
      </c>
      <c r="E867" s="1065">
        <v>3.7</v>
      </c>
      <c r="F867" s="507"/>
      <c r="G867" s="1065"/>
      <c r="H867" s="507"/>
      <c r="I867" s="1065"/>
      <c r="J867" s="1065"/>
      <c r="K867" s="975"/>
    </row>
    <row r="868" spans="1:11" ht="28.5" customHeight="1" x14ac:dyDescent="0.25">
      <c r="A868" s="71"/>
      <c r="B868" s="37" t="s">
        <v>540</v>
      </c>
      <c r="C868" s="506"/>
      <c r="D868" s="507"/>
      <c r="E868" s="1065">
        <v>40</v>
      </c>
      <c r="F868" s="507"/>
      <c r="G868" s="1065"/>
      <c r="H868" s="507"/>
      <c r="I868" s="1065"/>
      <c r="J868" s="1065"/>
      <c r="K868" s="975"/>
    </row>
    <row r="869" spans="1:11" ht="15" customHeight="1" x14ac:dyDescent="0.25">
      <c r="A869" s="71"/>
      <c r="B869" s="72" t="s">
        <v>144</v>
      </c>
      <c r="C869" s="506"/>
      <c r="D869" s="507">
        <v>254.43</v>
      </c>
      <c r="E869" s="509" t="s">
        <v>530</v>
      </c>
      <c r="F869" s="507"/>
      <c r="G869" s="1065"/>
      <c r="H869" s="507"/>
      <c r="I869" s="1065"/>
      <c r="J869" s="1065"/>
      <c r="K869" s="975"/>
    </row>
    <row r="870" spans="1:11" ht="29.25" customHeight="1" x14ac:dyDescent="0.25">
      <c r="A870" s="71"/>
      <c r="B870" s="33" t="s">
        <v>172</v>
      </c>
      <c r="C870" s="506"/>
      <c r="D870" s="507"/>
      <c r="E870" s="509" t="s">
        <v>531</v>
      </c>
      <c r="F870" s="507"/>
      <c r="G870" s="1065"/>
      <c r="H870" s="507"/>
      <c r="I870" s="1065"/>
      <c r="J870" s="1065"/>
      <c r="K870" s="975"/>
    </row>
    <row r="871" spans="1:11" ht="15" customHeight="1" x14ac:dyDescent="0.25">
      <c r="A871" s="71"/>
      <c r="B871" s="72" t="s">
        <v>43</v>
      </c>
      <c r="C871" s="506"/>
      <c r="D871" s="507">
        <v>16.920000000000002</v>
      </c>
      <c r="E871" s="1065">
        <v>14.1</v>
      </c>
      <c r="F871" s="507"/>
      <c r="G871" s="1065"/>
      <c r="H871" s="507"/>
      <c r="I871" s="1065"/>
      <c r="J871" s="1065"/>
      <c r="K871" s="975"/>
    </row>
    <row r="872" spans="1:11" ht="15" customHeight="1" x14ac:dyDescent="0.25">
      <c r="A872" s="71"/>
      <c r="B872" s="72" t="s">
        <v>140</v>
      </c>
      <c r="C872" s="506"/>
      <c r="D872" s="507">
        <v>2.4</v>
      </c>
      <c r="E872" s="1065">
        <v>2.4</v>
      </c>
      <c r="F872" s="507"/>
      <c r="G872" s="1065"/>
      <c r="H872" s="507"/>
      <c r="I872" s="1065"/>
      <c r="J872" s="1065"/>
      <c r="K872" s="975"/>
    </row>
    <row r="873" spans="1:11" ht="16.5" customHeight="1" x14ac:dyDescent="0.25">
      <c r="A873" s="71"/>
      <c r="B873" s="72" t="s">
        <v>173</v>
      </c>
      <c r="C873" s="506"/>
      <c r="D873" s="507"/>
      <c r="E873" s="1065">
        <v>7.05</v>
      </c>
      <c r="F873" s="507"/>
      <c r="G873" s="1065"/>
      <c r="H873" s="507"/>
      <c r="I873" s="1065"/>
      <c r="J873" s="1065"/>
      <c r="K873" s="975"/>
    </row>
    <row r="874" spans="1:11" ht="14.25" customHeight="1" x14ac:dyDescent="0.25">
      <c r="A874" s="71"/>
      <c r="B874" s="72" t="s">
        <v>31</v>
      </c>
      <c r="C874" s="506"/>
      <c r="D874" s="507">
        <v>2.4</v>
      </c>
      <c r="E874" s="1065">
        <v>2.4</v>
      </c>
      <c r="F874" s="507"/>
      <c r="G874" s="1065"/>
      <c r="H874" s="507"/>
      <c r="I874" s="1065"/>
      <c r="J874" s="1065"/>
      <c r="K874" s="975"/>
    </row>
    <row r="875" spans="1:11" ht="13.5" customHeight="1" x14ac:dyDescent="0.25">
      <c r="A875" s="71"/>
      <c r="B875" s="72" t="s">
        <v>281</v>
      </c>
      <c r="C875" s="506"/>
      <c r="D875" s="507">
        <v>0.6</v>
      </c>
      <c r="E875" s="1065">
        <v>0.6</v>
      </c>
      <c r="F875" s="507"/>
      <c r="G875" s="1065"/>
      <c r="H875" s="507"/>
      <c r="I875" s="1065"/>
      <c r="J875" s="1065"/>
      <c r="K875" s="975"/>
    </row>
    <row r="876" spans="1:11" ht="15.75" customHeight="1" x14ac:dyDescent="0.25">
      <c r="A876" s="71"/>
      <c r="B876" s="37" t="s">
        <v>94</v>
      </c>
      <c r="C876" s="506"/>
      <c r="D876" s="507">
        <v>4.2699999999999996</v>
      </c>
      <c r="E876" s="1065">
        <v>4.2699999999999996</v>
      </c>
      <c r="F876" s="507"/>
      <c r="G876" s="1065"/>
      <c r="H876" s="507"/>
      <c r="I876" s="1065"/>
      <c r="J876" s="1065"/>
      <c r="K876" s="975"/>
    </row>
    <row r="877" spans="1:11" s="1073" customFormat="1" ht="15.75" customHeight="1" x14ac:dyDescent="0.25">
      <c r="A877" s="484"/>
      <c r="B877" s="33" t="s">
        <v>52</v>
      </c>
      <c r="C877" s="467"/>
      <c r="D877" s="487"/>
      <c r="E877" s="467">
        <v>233.3</v>
      </c>
      <c r="F877" s="1060"/>
      <c r="G877" s="1056"/>
      <c r="H877" s="1060"/>
      <c r="I877" s="1056"/>
      <c r="J877" s="1056"/>
      <c r="K877" s="975"/>
    </row>
    <row r="878" spans="1:11" x14ac:dyDescent="0.25">
      <c r="A878" s="1106" t="s">
        <v>391</v>
      </c>
      <c r="B878" s="33"/>
      <c r="C878" s="135">
        <v>180</v>
      </c>
      <c r="D878" s="36"/>
      <c r="E878" s="35"/>
      <c r="F878" s="36">
        <v>0.54</v>
      </c>
      <c r="G878" s="35">
        <v>9.0000000000000011E-2</v>
      </c>
      <c r="H878" s="98">
        <v>28.177999999999997</v>
      </c>
      <c r="I878" s="108">
        <v>115.24</v>
      </c>
      <c r="J878" s="49">
        <v>0.99</v>
      </c>
      <c r="K878" s="975" t="s">
        <v>392</v>
      </c>
    </row>
    <row r="879" spans="1:11" x14ac:dyDescent="0.25">
      <c r="A879" s="1106"/>
      <c r="B879" s="33" t="s">
        <v>393</v>
      </c>
      <c r="C879" s="34"/>
      <c r="D879" s="36">
        <v>21</v>
      </c>
      <c r="E879" s="35">
        <v>21</v>
      </c>
      <c r="F879" s="49"/>
      <c r="G879" s="34"/>
      <c r="H879" s="49"/>
      <c r="I879" s="108"/>
      <c r="J879" s="49"/>
      <c r="K879" s="975"/>
    </row>
    <row r="880" spans="1:11" x14ac:dyDescent="0.25">
      <c r="A880" s="1106"/>
      <c r="B880" s="33" t="s">
        <v>29</v>
      </c>
      <c r="C880" s="34"/>
      <c r="D880" s="36">
        <v>6</v>
      </c>
      <c r="E880" s="35">
        <v>6</v>
      </c>
      <c r="F880" s="49"/>
      <c r="G880" s="34"/>
      <c r="H880" s="49"/>
      <c r="I880" s="108"/>
      <c r="J880" s="49"/>
      <c r="K880" s="975"/>
    </row>
    <row r="881" spans="1:11" x14ac:dyDescent="0.25">
      <c r="A881" s="1106"/>
      <c r="B881" s="33" t="s">
        <v>67</v>
      </c>
      <c r="C881" s="34"/>
      <c r="D881" s="36">
        <v>180</v>
      </c>
      <c r="E881" s="35">
        <v>180</v>
      </c>
      <c r="F881" s="49"/>
      <c r="G881" s="34"/>
      <c r="H881" s="49"/>
      <c r="I881" s="108"/>
      <c r="J881" s="49"/>
      <c r="K881" s="975"/>
    </row>
    <row r="882" spans="1:11" ht="32.25" thickBot="1" x14ac:dyDescent="0.3">
      <c r="A882" s="1102" t="s">
        <v>277</v>
      </c>
      <c r="B882" s="22"/>
      <c r="C882" s="23">
        <v>45</v>
      </c>
      <c r="D882" s="57">
        <v>45</v>
      </c>
      <c r="E882" s="58">
        <v>45</v>
      </c>
      <c r="F882" s="59">
        <v>2.97</v>
      </c>
      <c r="G882" s="57">
        <v>0.54</v>
      </c>
      <c r="H882" s="59">
        <v>17.820000000000004</v>
      </c>
      <c r="I882" s="57">
        <v>89.100000000000009</v>
      </c>
      <c r="J882" s="60"/>
      <c r="K882" s="978" t="s">
        <v>219</v>
      </c>
    </row>
    <row r="883" spans="1:11" ht="16.5" thickBot="1" x14ac:dyDescent="0.3">
      <c r="A883" s="1103" t="s">
        <v>39</v>
      </c>
      <c r="B883" s="433"/>
      <c r="C883" s="131">
        <v>675</v>
      </c>
      <c r="D883" s="390"/>
      <c r="E883" s="391"/>
      <c r="F883" s="114">
        <f>F852+F854+F864+F878+F882</f>
        <v>32.518885714285716</v>
      </c>
      <c r="G883" s="114">
        <f t="shared" ref="G883:J883" si="21">G852+G854+G864+G878+G882</f>
        <v>22.301542857142852</v>
      </c>
      <c r="H883" s="114">
        <f t="shared" si="21"/>
        <v>86.976714285714294</v>
      </c>
      <c r="I883" s="114">
        <f t="shared" si="21"/>
        <v>667.82285714285717</v>
      </c>
      <c r="J883" s="114">
        <f t="shared" si="21"/>
        <v>14.53</v>
      </c>
      <c r="K883" s="976"/>
    </row>
    <row r="884" spans="1:11" x14ac:dyDescent="0.25">
      <c r="A884" s="95"/>
      <c r="B884" s="63" t="s">
        <v>450</v>
      </c>
      <c r="C884" s="67"/>
      <c r="D884" s="66"/>
      <c r="E884" s="67"/>
      <c r="F884" s="68"/>
      <c r="G884" s="69"/>
      <c r="H884" s="68"/>
      <c r="I884" s="69"/>
      <c r="J884" s="68"/>
      <c r="K884" s="975"/>
    </row>
    <row r="885" spans="1:11" ht="31.5" x14ac:dyDescent="0.25">
      <c r="A885" s="95" t="s">
        <v>177</v>
      </c>
      <c r="B885" s="33"/>
      <c r="C885" s="34">
        <v>180</v>
      </c>
      <c r="D885" s="36"/>
      <c r="E885" s="35"/>
      <c r="F885" s="1118">
        <v>5.4</v>
      </c>
      <c r="G885" s="947">
        <v>1.8000000000000003</v>
      </c>
      <c r="H885" s="1118">
        <v>7.2</v>
      </c>
      <c r="I885" s="947">
        <v>66.600000000000009</v>
      </c>
      <c r="J885" s="1061">
        <v>1.44</v>
      </c>
      <c r="K885" s="975" t="s">
        <v>149</v>
      </c>
    </row>
    <row r="886" spans="1:11" ht="31.5" x14ac:dyDescent="0.25">
      <c r="A886" s="95" t="s">
        <v>481</v>
      </c>
      <c r="B886" s="95" t="s">
        <v>184</v>
      </c>
      <c r="C886" s="34"/>
      <c r="D886" s="36">
        <v>185</v>
      </c>
      <c r="E886" s="35">
        <v>180</v>
      </c>
      <c r="F886" s="36"/>
      <c r="G886" s="35"/>
      <c r="H886" s="36"/>
      <c r="I886" s="35"/>
      <c r="J886" s="36"/>
      <c r="K886" s="975"/>
    </row>
    <row r="887" spans="1:11" ht="31.5" x14ac:dyDescent="0.25">
      <c r="A887" s="95" t="s">
        <v>255</v>
      </c>
      <c r="B887" s="33"/>
      <c r="C887" s="34">
        <v>70</v>
      </c>
      <c r="D887" s="36"/>
      <c r="E887" s="35"/>
      <c r="F887" s="36">
        <v>4.4613333333333332</v>
      </c>
      <c r="G887" s="35">
        <v>8.2506666666666657</v>
      </c>
      <c r="H887" s="36">
        <v>35.503999999999998</v>
      </c>
      <c r="I887" s="35">
        <v>233.33333333333337</v>
      </c>
      <c r="J887" s="36"/>
      <c r="K887" s="975" t="s">
        <v>257</v>
      </c>
    </row>
    <row r="888" spans="1:11" x14ac:dyDescent="0.25">
      <c r="A888" s="95"/>
      <c r="B888" s="33" t="s">
        <v>102</v>
      </c>
      <c r="C888" s="34"/>
      <c r="D888" s="36">
        <v>43.4</v>
      </c>
      <c r="E888" s="35">
        <v>43.4</v>
      </c>
      <c r="F888" s="36"/>
      <c r="G888" s="35"/>
      <c r="H888" s="36"/>
      <c r="I888" s="35"/>
      <c r="J888" s="36"/>
      <c r="K888" s="975"/>
    </row>
    <row r="889" spans="1:11" ht="31.5" x14ac:dyDescent="0.25">
      <c r="A889" s="95"/>
      <c r="B889" s="33" t="s">
        <v>156</v>
      </c>
      <c r="C889" s="34"/>
      <c r="D889" s="36">
        <v>1.4</v>
      </c>
      <c r="E889" s="35">
        <v>1.4</v>
      </c>
      <c r="F889" s="36"/>
      <c r="G889" s="35"/>
      <c r="H889" s="36"/>
      <c r="I889" s="35"/>
      <c r="J889" s="36"/>
      <c r="K889" s="975"/>
    </row>
    <row r="890" spans="1:11" x14ac:dyDescent="0.25">
      <c r="A890" s="95"/>
      <c r="B890" s="33" t="s">
        <v>246</v>
      </c>
      <c r="C890" s="34"/>
      <c r="D890" s="36">
        <v>4.2</v>
      </c>
      <c r="E890" s="35">
        <v>3.5</v>
      </c>
      <c r="F890" s="36"/>
      <c r="G890" s="35"/>
      <c r="H890" s="36"/>
      <c r="I890" s="35"/>
      <c r="J890" s="36"/>
      <c r="K890" s="975"/>
    </row>
    <row r="891" spans="1:11" x14ac:dyDescent="0.25">
      <c r="A891" s="95"/>
      <c r="B891" s="33" t="s">
        <v>31</v>
      </c>
      <c r="C891" s="34"/>
      <c r="D891" s="36">
        <v>3.5</v>
      </c>
      <c r="E891" s="35">
        <v>3.5</v>
      </c>
      <c r="F891" s="36"/>
      <c r="G891" s="35"/>
      <c r="H891" s="36"/>
      <c r="I891" s="35"/>
      <c r="J891" s="36"/>
      <c r="K891" s="975"/>
    </row>
    <row r="892" spans="1:11" x14ac:dyDescent="0.25">
      <c r="A892" s="95"/>
      <c r="B892" s="33" t="s">
        <v>187</v>
      </c>
      <c r="C892" s="34"/>
      <c r="D892" s="36">
        <v>17.5</v>
      </c>
      <c r="E892" s="35">
        <v>17.5</v>
      </c>
      <c r="F892" s="36"/>
      <c r="G892" s="35"/>
      <c r="H892" s="36"/>
      <c r="I892" s="35"/>
      <c r="J892" s="36"/>
      <c r="K892" s="975"/>
    </row>
    <row r="893" spans="1:11" x14ac:dyDescent="0.25">
      <c r="A893" s="95"/>
      <c r="B893" s="33" t="s">
        <v>62</v>
      </c>
      <c r="C893" s="34"/>
      <c r="D893" s="36">
        <v>1.4</v>
      </c>
      <c r="E893" s="35">
        <v>1.4</v>
      </c>
      <c r="F893" s="36"/>
      <c r="G893" s="35"/>
      <c r="H893" s="36"/>
      <c r="I893" s="35"/>
      <c r="J893" s="36"/>
      <c r="K893" s="975"/>
    </row>
    <row r="894" spans="1:11" x14ac:dyDescent="0.25">
      <c r="A894" s="95"/>
      <c r="B894" s="33" t="s">
        <v>103</v>
      </c>
      <c r="C894" s="34"/>
      <c r="D894" s="36">
        <v>0.56000000000000005</v>
      </c>
      <c r="E894" s="35">
        <v>0.56000000000000005</v>
      </c>
      <c r="F894" s="36"/>
      <c r="G894" s="35"/>
      <c r="H894" s="36"/>
      <c r="I894" s="35"/>
      <c r="J894" s="36"/>
      <c r="K894" s="975"/>
    </row>
    <row r="895" spans="1:11" x14ac:dyDescent="0.25">
      <c r="A895" s="95"/>
      <c r="B895" s="33" t="s">
        <v>238</v>
      </c>
      <c r="C895" s="34"/>
      <c r="D895" s="36">
        <v>0.56000000000000005</v>
      </c>
      <c r="E895" s="35">
        <v>0.56000000000000005</v>
      </c>
      <c r="F895" s="36"/>
      <c r="G895" s="35"/>
      <c r="H895" s="36"/>
      <c r="I895" s="35"/>
      <c r="J895" s="36"/>
      <c r="K895" s="975"/>
    </row>
    <row r="896" spans="1:11" x14ac:dyDescent="0.25">
      <c r="A896" s="95"/>
      <c r="B896" s="37" t="s">
        <v>167</v>
      </c>
      <c r="C896" s="34"/>
      <c r="D896" s="36"/>
      <c r="E896" s="35">
        <v>70</v>
      </c>
      <c r="F896" s="36"/>
      <c r="G896" s="35"/>
      <c r="H896" s="36"/>
      <c r="I896" s="35"/>
      <c r="J896" s="36"/>
      <c r="K896" s="975"/>
    </row>
    <row r="897" spans="1:11" x14ac:dyDescent="0.25">
      <c r="A897" s="95"/>
      <c r="B897" s="33" t="s">
        <v>256</v>
      </c>
      <c r="C897" s="34"/>
      <c r="D897" s="36"/>
      <c r="E897" s="35"/>
      <c r="F897" s="36"/>
      <c r="G897" s="35"/>
      <c r="H897" s="36"/>
      <c r="I897" s="35"/>
      <c r="J897" s="36"/>
      <c r="K897" s="975"/>
    </row>
    <row r="898" spans="1:11" x14ac:dyDescent="0.25">
      <c r="A898" s="95"/>
      <c r="B898" s="33" t="s">
        <v>62</v>
      </c>
      <c r="C898" s="34"/>
      <c r="D898" s="36">
        <v>7</v>
      </c>
      <c r="E898" s="35">
        <v>7</v>
      </c>
      <c r="F898" s="36"/>
      <c r="G898" s="35"/>
      <c r="H898" s="36"/>
      <c r="I898" s="35"/>
      <c r="J898" s="36"/>
      <c r="K898" s="975"/>
    </row>
    <row r="899" spans="1:11" x14ac:dyDescent="0.25">
      <c r="A899" s="95"/>
      <c r="B899" s="33" t="s">
        <v>31</v>
      </c>
      <c r="C899" s="34"/>
      <c r="D899" s="36">
        <v>3.5</v>
      </c>
      <c r="E899" s="35">
        <v>3.5</v>
      </c>
      <c r="F899" s="36"/>
      <c r="G899" s="35"/>
      <c r="H899" s="36"/>
      <c r="I899" s="35"/>
      <c r="J899" s="36"/>
      <c r="K899" s="975"/>
    </row>
    <row r="900" spans="1:11" x14ac:dyDescent="0.25">
      <c r="A900" s="95"/>
      <c r="B900" s="95" t="s">
        <v>52</v>
      </c>
      <c r="C900" s="34"/>
      <c r="D900" s="36"/>
      <c r="E900" s="35">
        <v>80.5</v>
      </c>
      <c r="F900" s="36"/>
      <c r="G900" s="35"/>
      <c r="H900" s="36"/>
      <c r="I900" s="35"/>
      <c r="J900" s="36"/>
      <c r="K900" s="975"/>
    </row>
    <row r="901" spans="1:11" x14ac:dyDescent="0.25">
      <c r="A901" s="95"/>
      <c r="B901" s="33" t="s">
        <v>254</v>
      </c>
      <c r="C901" s="34"/>
      <c r="D901" s="36">
        <v>1.2</v>
      </c>
      <c r="E901" s="35">
        <v>1</v>
      </c>
      <c r="F901" s="36"/>
      <c r="G901" s="35"/>
      <c r="H901" s="36"/>
      <c r="I901" s="35"/>
      <c r="J901" s="36"/>
      <c r="K901" s="975"/>
    </row>
    <row r="902" spans="1:11" ht="32.25" thickBot="1" x14ac:dyDescent="0.3">
      <c r="A902" s="95"/>
      <c r="B902" s="33" t="s">
        <v>168</v>
      </c>
      <c r="C902" s="34"/>
      <c r="D902" s="36">
        <v>0.18</v>
      </c>
      <c r="E902" s="35">
        <v>0.18</v>
      </c>
      <c r="F902" s="36" t="s">
        <v>3</v>
      </c>
      <c r="G902" s="35"/>
      <c r="H902" s="36"/>
      <c r="I902" s="35"/>
      <c r="J902" s="36"/>
      <c r="K902" s="975"/>
    </row>
    <row r="903" spans="1:11" ht="16.5" thickBot="1" x14ac:dyDescent="0.3">
      <c r="A903" s="456" t="s">
        <v>39</v>
      </c>
      <c r="B903" s="433"/>
      <c r="C903" s="430">
        <v>250</v>
      </c>
      <c r="D903" s="390"/>
      <c r="E903" s="391"/>
      <c r="F903" s="390">
        <f>F885+F887</f>
        <v>9.8613333333333344</v>
      </c>
      <c r="G903" s="391">
        <f t="shared" ref="G903:J903" si="22">G885+G887</f>
        <v>10.050666666666666</v>
      </c>
      <c r="H903" s="390">
        <f t="shared" si="22"/>
        <v>42.704000000000001</v>
      </c>
      <c r="I903" s="391">
        <f t="shared" si="22"/>
        <v>299.93333333333339</v>
      </c>
      <c r="J903" s="390">
        <f t="shared" si="22"/>
        <v>1.44</v>
      </c>
      <c r="K903" s="976"/>
    </row>
    <row r="904" spans="1:11" x14ac:dyDescent="0.25">
      <c r="A904" s="33"/>
      <c r="B904" s="63" t="s">
        <v>451</v>
      </c>
      <c r="C904" s="34"/>
      <c r="D904" s="36"/>
      <c r="E904" s="35"/>
      <c r="F904" s="36"/>
      <c r="G904" s="35"/>
      <c r="H904" s="36"/>
      <c r="I904" s="35"/>
      <c r="J904" s="36"/>
      <c r="K904" s="975"/>
    </row>
    <row r="905" spans="1:11" s="338" customFormat="1" ht="27" customHeight="1" x14ac:dyDescent="0.25">
      <c r="A905" s="1128" t="s">
        <v>533</v>
      </c>
      <c r="B905" s="188"/>
      <c r="C905" s="214">
        <v>150</v>
      </c>
      <c r="D905" s="195"/>
      <c r="E905" s="194"/>
      <c r="F905" s="405">
        <v>18.440000000000001</v>
      </c>
      <c r="G905" s="406">
        <v>10.96</v>
      </c>
      <c r="H905" s="405">
        <v>58.36</v>
      </c>
      <c r="I905" s="406">
        <v>404</v>
      </c>
      <c r="J905" s="405">
        <v>0.08</v>
      </c>
      <c r="K905" s="975" t="s">
        <v>599</v>
      </c>
    </row>
    <row r="906" spans="1:11" ht="15.75" customHeight="1" x14ac:dyDescent="0.25">
      <c r="B906" s="33" t="s">
        <v>600</v>
      </c>
      <c r="C906" s="53"/>
      <c r="D906" s="36"/>
      <c r="E906" s="35">
        <v>41</v>
      </c>
      <c r="F906" s="91"/>
      <c r="G906" s="30"/>
      <c r="H906" s="91"/>
      <c r="I906" s="30"/>
      <c r="J906" s="91"/>
      <c r="K906" s="975"/>
    </row>
    <row r="907" spans="1:11" ht="15.75" customHeight="1" x14ac:dyDescent="0.25">
      <c r="B907" s="33" t="s">
        <v>31</v>
      </c>
      <c r="C907" s="53"/>
      <c r="D907" s="36">
        <v>10.7</v>
      </c>
      <c r="E907" s="35">
        <v>10.7</v>
      </c>
      <c r="F907" s="91"/>
      <c r="G907" s="30"/>
      <c r="H907" s="91"/>
      <c r="I907" s="30"/>
      <c r="J907" s="91"/>
      <c r="K907" s="975"/>
    </row>
    <row r="908" spans="1:11" ht="15.75" customHeight="1" x14ac:dyDescent="0.25">
      <c r="B908" s="33" t="s">
        <v>535</v>
      </c>
      <c r="C908" s="53"/>
      <c r="D908" s="36">
        <v>21</v>
      </c>
      <c r="E908" s="35">
        <v>21</v>
      </c>
      <c r="F908" s="91"/>
      <c r="G908" s="30"/>
      <c r="H908" s="91"/>
      <c r="I908" s="30"/>
      <c r="J908" s="91"/>
      <c r="K908" s="975"/>
    </row>
    <row r="909" spans="1:11" ht="15.75" customHeight="1" x14ac:dyDescent="0.25">
      <c r="B909" s="33" t="s">
        <v>236</v>
      </c>
      <c r="C909" s="53"/>
      <c r="D909" s="36">
        <v>10.7</v>
      </c>
      <c r="E909" s="35">
        <v>10.7</v>
      </c>
      <c r="F909" s="91"/>
      <c r="G909" s="30"/>
      <c r="H909" s="91"/>
      <c r="I909" s="30"/>
      <c r="J909" s="91"/>
      <c r="K909" s="975"/>
    </row>
    <row r="910" spans="1:11" ht="13.5" customHeight="1" x14ac:dyDescent="0.25">
      <c r="B910" s="33" t="s">
        <v>601</v>
      </c>
      <c r="C910" s="53"/>
      <c r="D910" s="36"/>
      <c r="E910" s="35">
        <v>110</v>
      </c>
      <c r="F910" s="91"/>
      <c r="G910" s="30"/>
      <c r="H910" s="91"/>
      <c r="I910" s="30"/>
      <c r="J910" s="91"/>
      <c r="K910" s="975"/>
    </row>
    <row r="911" spans="1:11" ht="15" customHeight="1" x14ac:dyDescent="0.25">
      <c r="B911" s="33" t="s">
        <v>77</v>
      </c>
      <c r="C911" s="53"/>
      <c r="D911" s="36">
        <v>78.5</v>
      </c>
      <c r="E911" s="35">
        <v>78.5</v>
      </c>
      <c r="F911" s="91"/>
      <c r="G911" s="30"/>
      <c r="H911" s="91"/>
      <c r="I911" s="30"/>
      <c r="J911" s="91"/>
      <c r="K911" s="975"/>
    </row>
    <row r="912" spans="1:11" ht="15" customHeight="1" x14ac:dyDescent="0.25">
      <c r="B912" s="33" t="s">
        <v>304</v>
      </c>
      <c r="C912" s="53"/>
      <c r="D912" s="36">
        <v>15</v>
      </c>
      <c r="E912" s="35">
        <v>15</v>
      </c>
      <c r="F912" s="91"/>
      <c r="G912" s="30"/>
      <c r="H912" s="91"/>
      <c r="I912" s="30"/>
      <c r="J912" s="91"/>
      <c r="K912" s="975"/>
    </row>
    <row r="913" spans="1:11" ht="15" customHeight="1" x14ac:dyDescent="0.25">
      <c r="B913" s="33" t="s">
        <v>198</v>
      </c>
      <c r="C913" s="53"/>
      <c r="D913" s="36">
        <v>18</v>
      </c>
      <c r="E913" s="35">
        <v>15</v>
      </c>
      <c r="F913" s="91"/>
      <c r="G913" s="30"/>
      <c r="H913" s="91"/>
      <c r="I913" s="30"/>
      <c r="J913" s="91"/>
      <c r="K913" s="975"/>
    </row>
    <row r="914" spans="1:11" ht="15" customHeight="1" x14ac:dyDescent="0.25">
      <c r="B914" s="33" t="s">
        <v>600</v>
      </c>
      <c r="C914" s="53"/>
      <c r="D914" s="36"/>
      <c r="E914" s="35">
        <v>16.3</v>
      </c>
      <c r="F914" s="91"/>
      <c r="G914" s="30"/>
      <c r="H914" s="91"/>
      <c r="I914" s="30"/>
      <c r="J914" s="91"/>
      <c r="K914" s="975"/>
    </row>
    <row r="915" spans="1:11" ht="15" customHeight="1" x14ac:dyDescent="0.25">
      <c r="B915" s="33" t="s">
        <v>31</v>
      </c>
      <c r="C915" s="53"/>
      <c r="D915" s="36">
        <v>4.25</v>
      </c>
      <c r="E915" s="35">
        <v>4.25</v>
      </c>
      <c r="F915" s="91"/>
      <c r="G915" s="30"/>
      <c r="H915" s="91"/>
      <c r="I915" s="30"/>
      <c r="J915" s="91"/>
      <c r="K915" s="975"/>
    </row>
    <row r="916" spans="1:11" ht="15" customHeight="1" x14ac:dyDescent="0.25">
      <c r="B916" s="33" t="s">
        <v>535</v>
      </c>
      <c r="C916" s="53"/>
      <c r="D916" s="36">
        <v>7.8</v>
      </c>
      <c r="E916" s="35">
        <v>7.8</v>
      </c>
      <c r="F916" s="91"/>
      <c r="G916" s="30"/>
      <c r="H916" s="91"/>
      <c r="I916" s="30"/>
      <c r="J916" s="91"/>
      <c r="K916" s="975"/>
    </row>
    <row r="917" spans="1:11" ht="15" customHeight="1" x14ac:dyDescent="0.25">
      <c r="B917" s="33" t="s">
        <v>236</v>
      </c>
      <c r="C917" s="53"/>
      <c r="D917" s="36">
        <v>4.25</v>
      </c>
      <c r="E917" s="35">
        <v>4.25</v>
      </c>
      <c r="F917" s="91"/>
      <c r="G917" s="30"/>
      <c r="H917" s="91"/>
      <c r="I917" s="30"/>
      <c r="J917" s="91"/>
      <c r="K917" s="975"/>
    </row>
    <row r="918" spans="1:11" ht="15" customHeight="1" x14ac:dyDescent="0.25">
      <c r="B918" s="33" t="s">
        <v>52</v>
      </c>
      <c r="C918" s="53"/>
      <c r="D918" s="36"/>
      <c r="E918" s="35">
        <v>167</v>
      </c>
      <c r="F918" s="91"/>
      <c r="G918" s="30"/>
      <c r="H918" s="91"/>
      <c r="I918" s="30"/>
      <c r="J918" s="91"/>
      <c r="K918" s="975"/>
    </row>
    <row r="919" spans="1:11" x14ac:dyDescent="0.25">
      <c r="A919" s="95" t="s">
        <v>79</v>
      </c>
      <c r="B919" s="33"/>
      <c r="C919" s="34" t="s">
        <v>367</v>
      </c>
      <c r="D919" s="36"/>
      <c r="E919" s="35"/>
      <c r="F919" s="36">
        <v>0.126</v>
      </c>
      <c r="G919" s="35">
        <v>2.4999999999999998E-2</v>
      </c>
      <c r="H919" s="36">
        <v>6.2317331334332833</v>
      </c>
      <c r="I919" s="35">
        <v>26.48191904047976</v>
      </c>
      <c r="J919" s="36">
        <v>2.83</v>
      </c>
      <c r="K919" s="975" t="s">
        <v>80</v>
      </c>
    </row>
    <row r="920" spans="1:11" x14ac:dyDescent="0.25">
      <c r="A920" s="95"/>
      <c r="B920" s="33" t="s">
        <v>276</v>
      </c>
      <c r="C920" s="34"/>
      <c r="D920" s="36">
        <v>0.45</v>
      </c>
      <c r="E920" s="35">
        <v>0.45</v>
      </c>
      <c r="F920" s="36"/>
      <c r="G920" s="35"/>
      <c r="H920" s="36"/>
      <c r="I920" s="35"/>
      <c r="J920" s="36"/>
      <c r="K920" s="975"/>
    </row>
    <row r="921" spans="1:11" x14ac:dyDescent="0.25">
      <c r="A921" s="95"/>
      <c r="B921" s="33" t="s">
        <v>29</v>
      </c>
      <c r="C921" s="34"/>
      <c r="D921" s="36">
        <v>6</v>
      </c>
      <c r="E921" s="35">
        <v>6</v>
      </c>
      <c r="F921" s="36"/>
      <c r="G921" s="35"/>
      <c r="H921" s="36"/>
      <c r="I921" s="35"/>
      <c r="J921" s="36"/>
      <c r="K921" s="975"/>
    </row>
    <row r="922" spans="1:11" x14ac:dyDescent="0.25">
      <c r="A922" s="95"/>
      <c r="B922" s="33" t="s">
        <v>81</v>
      </c>
      <c r="C922" s="34"/>
      <c r="D922" s="36">
        <v>8</v>
      </c>
      <c r="E922" s="35">
        <v>7</v>
      </c>
      <c r="F922" s="36"/>
      <c r="G922" s="35"/>
      <c r="H922" s="36"/>
      <c r="I922" s="35"/>
      <c r="J922" s="36"/>
      <c r="K922" s="975"/>
    </row>
    <row r="923" spans="1:11" x14ac:dyDescent="0.25">
      <c r="A923" s="95"/>
      <c r="B923" s="33" t="s">
        <v>28</v>
      </c>
      <c r="C923" s="34"/>
      <c r="D923" s="36">
        <v>180</v>
      </c>
      <c r="E923" s="35">
        <v>180</v>
      </c>
      <c r="F923" s="36"/>
      <c r="G923" s="35"/>
      <c r="H923" s="36"/>
      <c r="I923" s="35"/>
      <c r="J923" s="36"/>
      <c r="K923" s="975"/>
    </row>
    <row r="924" spans="1:11" s="338" customFormat="1" ht="30" customHeight="1" thickBot="1" x14ac:dyDescent="0.3">
      <c r="A924" s="266" t="s">
        <v>212</v>
      </c>
      <c r="B924" s="188"/>
      <c r="C924" s="214">
        <v>30</v>
      </c>
      <c r="D924" s="210">
        <v>30</v>
      </c>
      <c r="E924" s="208">
        <v>30</v>
      </c>
      <c r="F924" s="210">
        <v>2.2799999999999998</v>
      </c>
      <c r="G924" s="239">
        <v>0.24</v>
      </c>
      <c r="H924" s="210">
        <v>14.76</v>
      </c>
      <c r="I924" s="239">
        <v>70.5</v>
      </c>
      <c r="J924" s="210">
        <v>0</v>
      </c>
      <c r="K924" s="978" t="s">
        <v>220</v>
      </c>
    </row>
    <row r="925" spans="1:11" ht="16.5" thickBot="1" x14ac:dyDescent="0.3">
      <c r="A925" s="1144" t="s">
        <v>39</v>
      </c>
      <c r="B925" s="1145"/>
      <c r="C925" s="131">
        <v>373</v>
      </c>
      <c r="D925" s="75"/>
      <c r="E925" s="24"/>
      <c r="F925" s="114">
        <f>F905+F919+F924</f>
        <v>20.846000000000004</v>
      </c>
      <c r="G925" s="115">
        <f t="shared" ref="G925:J925" si="23">G905+G919+G924</f>
        <v>11.225000000000001</v>
      </c>
      <c r="H925" s="114">
        <f t="shared" si="23"/>
        <v>79.351733133433285</v>
      </c>
      <c r="I925" s="115">
        <f t="shared" si="23"/>
        <v>500.98191904047974</v>
      </c>
      <c r="J925" s="114">
        <f t="shared" si="23"/>
        <v>2.91</v>
      </c>
      <c r="K925" s="976"/>
    </row>
    <row r="926" spans="1:11" ht="16.5" thickBot="1" x14ac:dyDescent="0.3">
      <c r="A926" s="1144" t="s">
        <v>63</v>
      </c>
      <c r="B926" s="1145"/>
      <c r="C926" s="131">
        <f>C846+C850+C883+C903+C925</f>
        <v>1917</v>
      </c>
      <c r="D926" s="131"/>
      <c r="E926" s="131"/>
      <c r="F926" s="115">
        <f>F846+F850+F883+F903+F925</f>
        <v>80.862171143427446</v>
      </c>
      <c r="G926" s="115">
        <f>G846+G850+G883+G903+G925</f>
        <v>59.93486820644425</v>
      </c>
      <c r="H926" s="115">
        <f>H846+H850+H883+H903+H925</f>
        <v>294.8741027082695</v>
      </c>
      <c r="I926" s="115">
        <f>I846+I850+I883+I903+I925</f>
        <v>2030.5005075990662</v>
      </c>
      <c r="J926" s="115">
        <f>J846+J850+J883+J903+J925</f>
        <v>25.05</v>
      </c>
      <c r="K926" s="976"/>
    </row>
    <row r="927" spans="1:11" x14ac:dyDescent="0.25">
      <c r="A927" s="149"/>
      <c r="B927" s="37"/>
      <c r="C927" s="82"/>
      <c r="D927" s="83"/>
      <c r="E927" s="36"/>
      <c r="F927" s="43"/>
      <c r="G927" s="43"/>
      <c r="H927" s="43"/>
      <c r="I927" s="43"/>
      <c r="J927" s="43"/>
      <c r="K927" s="982"/>
    </row>
    <row r="928" spans="1:11" ht="16.5" thickBot="1" x14ac:dyDescent="0.3">
      <c r="A928" s="426" t="s">
        <v>112</v>
      </c>
      <c r="B928" s="5"/>
      <c r="C928" s="6"/>
      <c r="D928" s="7"/>
      <c r="I928" s="85"/>
      <c r="J928" s="85"/>
      <c r="K928" s="998"/>
    </row>
    <row r="929" spans="1:11" ht="23.25" customHeight="1" x14ac:dyDescent="0.25">
      <c r="A929" s="1100" t="s">
        <v>5</v>
      </c>
      <c r="B929" s="9"/>
      <c r="C929" s="27" t="s">
        <v>6</v>
      </c>
      <c r="D929" s="1052" t="s">
        <v>7</v>
      </c>
      <c r="E929" s="11" t="s">
        <v>7</v>
      </c>
      <c r="F929" s="1050" t="s">
        <v>8</v>
      </c>
      <c r="G929" s="1051"/>
      <c r="H929" s="1052"/>
      <c r="I929" s="1050" t="s">
        <v>9</v>
      </c>
      <c r="J929" s="12" t="s">
        <v>10</v>
      </c>
      <c r="K929" s="1148" t="s">
        <v>11</v>
      </c>
    </row>
    <row r="930" spans="1:11" ht="16.5" thickBot="1" x14ac:dyDescent="0.3">
      <c r="A930" s="1108" t="s">
        <v>12</v>
      </c>
      <c r="B930" s="87"/>
      <c r="C930" s="88" t="s">
        <v>13</v>
      </c>
      <c r="D930" s="89" t="s">
        <v>14</v>
      </c>
      <c r="E930" s="16" t="s">
        <v>14</v>
      </c>
      <c r="F930" s="17"/>
      <c r="G930" s="18"/>
      <c r="H930" s="18"/>
      <c r="I930" s="15" t="s">
        <v>15</v>
      </c>
      <c r="J930" s="101"/>
      <c r="K930" s="1149"/>
    </row>
    <row r="931" spans="1:11" ht="16.5" thickBot="1" x14ac:dyDescent="0.3">
      <c r="A931" s="1102"/>
      <c r="B931" s="22"/>
      <c r="C931" s="74"/>
      <c r="D931" s="61" t="s">
        <v>16</v>
      </c>
      <c r="E931" s="24" t="s">
        <v>17</v>
      </c>
      <c r="F931" s="24" t="s">
        <v>18</v>
      </c>
      <c r="G931" s="24" t="s">
        <v>19</v>
      </c>
      <c r="H931" s="75" t="s">
        <v>20</v>
      </c>
      <c r="I931" s="25" t="s">
        <v>21</v>
      </c>
      <c r="J931" s="25" t="s">
        <v>22</v>
      </c>
      <c r="K931" s="999"/>
    </row>
    <row r="932" spans="1:11" x14ac:dyDescent="0.25">
      <c r="A932" s="1100"/>
      <c r="B932" s="130" t="s">
        <v>23</v>
      </c>
      <c r="C932" s="34"/>
      <c r="D932" s="1051"/>
      <c r="E932" s="29"/>
      <c r="F932" s="91"/>
      <c r="G932" s="29"/>
      <c r="H932" s="91"/>
      <c r="I932" s="29"/>
      <c r="J932" s="91"/>
      <c r="K932" s="975"/>
    </row>
    <row r="933" spans="1:11" ht="31.5" x14ac:dyDescent="0.25">
      <c r="A933" s="1117" t="s">
        <v>364</v>
      </c>
      <c r="B933" s="33"/>
      <c r="C933" s="34" t="s">
        <v>411</v>
      </c>
      <c r="D933" s="36"/>
      <c r="E933" s="35"/>
      <c r="F933" s="36">
        <v>7.4567955517536362</v>
      </c>
      <c r="G933" s="35">
        <v>9.5208468776732254</v>
      </c>
      <c r="H933" s="36">
        <v>33.82604277159966</v>
      </c>
      <c r="I933" s="35">
        <v>251.90633019674934</v>
      </c>
      <c r="J933" s="36">
        <v>0.86</v>
      </c>
      <c r="K933" s="975" t="s">
        <v>113</v>
      </c>
    </row>
    <row r="934" spans="1:11" x14ac:dyDescent="0.25">
      <c r="A934" s="95"/>
      <c r="B934" s="33" t="s">
        <v>93</v>
      </c>
      <c r="C934" s="34"/>
      <c r="D934" s="36">
        <v>22.5</v>
      </c>
      <c r="E934" s="35">
        <v>22.5</v>
      </c>
      <c r="F934" s="36"/>
      <c r="G934" s="35"/>
      <c r="H934" s="36"/>
      <c r="I934" s="35"/>
      <c r="J934" s="36"/>
      <c r="K934" s="975"/>
    </row>
    <row r="935" spans="1:11" x14ac:dyDescent="0.25">
      <c r="A935" s="95"/>
      <c r="B935" s="33" t="s">
        <v>27</v>
      </c>
      <c r="C935" s="34"/>
      <c r="D935" s="36">
        <v>158</v>
      </c>
      <c r="E935" s="35">
        <v>158</v>
      </c>
      <c r="F935" s="36"/>
      <c r="G935" s="35"/>
      <c r="H935" s="36"/>
      <c r="I935" s="35"/>
      <c r="J935" s="36"/>
      <c r="K935" s="975"/>
    </row>
    <row r="936" spans="1:11" x14ac:dyDescent="0.25">
      <c r="A936" s="95"/>
      <c r="B936" s="33" t="s">
        <v>29</v>
      </c>
      <c r="C936" s="34"/>
      <c r="D936" s="36">
        <v>2.5</v>
      </c>
      <c r="E936" s="35">
        <v>2.5</v>
      </c>
      <c r="F936" s="36"/>
      <c r="G936" s="35"/>
      <c r="H936" s="36"/>
      <c r="I936" s="35"/>
      <c r="J936" s="36"/>
      <c r="K936" s="975"/>
    </row>
    <row r="937" spans="1:11" x14ac:dyDescent="0.25">
      <c r="A937" s="95"/>
      <c r="B937" s="37" t="s">
        <v>238</v>
      </c>
      <c r="C937" s="34"/>
      <c r="D937" s="36">
        <v>0.5</v>
      </c>
      <c r="E937" s="35">
        <v>0.5</v>
      </c>
      <c r="F937" s="36"/>
      <c r="G937" s="35"/>
      <c r="H937" s="36"/>
      <c r="I937" s="35"/>
      <c r="J937" s="36"/>
      <c r="K937" s="975"/>
    </row>
    <row r="938" spans="1:11" x14ac:dyDescent="0.25">
      <c r="A938" s="95"/>
      <c r="B938" s="33" t="s">
        <v>31</v>
      </c>
      <c r="C938" s="34"/>
      <c r="D938" s="36">
        <v>5</v>
      </c>
      <c r="E938" s="35">
        <v>5</v>
      </c>
      <c r="F938" s="36"/>
      <c r="G938" s="35"/>
      <c r="H938" s="36"/>
      <c r="I938" s="35"/>
      <c r="J938" s="36"/>
      <c r="K938" s="975"/>
    </row>
    <row r="939" spans="1:11" ht="31.5" x14ac:dyDescent="0.25">
      <c r="A939" s="95" t="s">
        <v>32</v>
      </c>
      <c r="B939" s="33"/>
      <c r="C939" s="34">
        <v>180</v>
      </c>
      <c r="D939" s="91"/>
      <c r="E939" s="30"/>
      <c r="F939" s="36">
        <v>2.8494000000000002</v>
      </c>
      <c r="G939" s="35">
        <v>2.4102000000000001</v>
      </c>
      <c r="H939" s="36">
        <v>14.351400000000002</v>
      </c>
      <c r="I939" s="35">
        <v>90.54</v>
      </c>
      <c r="J939" s="36">
        <v>1.17</v>
      </c>
      <c r="K939" s="975" t="s">
        <v>33</v>
      </c>
    </row>
    <row r="940" spans="1:11" x14ac:dyDescent="0.25">
      <c r="A940" s="95"/>
      <c r="B940" s="33" t="s">
        <v>34</v>
      </c>
      <c r="C940" s="34"/>
      <c r="D940" s="36">
        <v>2.5</v>
      </c>
      <c r="E940" s="35">
        <v>2.5</v>
      </c>
      <c r="F940" s="36"/>
      <c r="G940" s="35"/>
      <c r="H940" s="36"/>
      <c r="I940" s="35"/>
      <c r="J940" s="36"/>
      <c r="K940" s="975"/>
    </row>
    <row r="941" spans="1:11" x14ac:dyDescent="0.25">
      <c r="A941" s="95"/>
      <c r="B941" s="33" t="s">
        <v>29</v>
      </c>
      <c r="C941" s="34"/>
      <c r="D941" s="36">
        <v>6</v>
      </c>
      <c r="E941" s="35">
        <v>6</v>
      </c>
      <c r="F941" s="36"/>
      <c r="G941" s="35"/>
      <c r="H941" s="36"/>
      <c r="I941" s="35"/>
      <c r="J941" s="36"/>
      <c r="K941" s="975"/>
    </row>
    <row r="942" spans="1:11" x14ac:dyDescent="0.25">
      <c r="A942" s="39"/>
      <c r="B942" s="33" t="s">
        <v>27</v>
      </c>
      <c r="C942" s="34"/>
      <c r="D942" s="36">
        <v>90</v>
      </c>
      <c r="E942" s="35">
        <v>90</v>
      </c>
      <c r="F942" s="36"/>
      <c r="G942" s="35"/>
      <c r="H942" s="36"/>
      <c r="I942" s="35"/>
      <c r="J942" s="36"/>
      <c r="K942" s="975"/>
    </row>
    <row r="943" spans="1:11" x14ac:dyDescent="0.25">
      <c r="A943" s="39"/>
      <c r="B943" s="33" t="s">
        <v>28</v>
      </c>
      <c r="C943" s="34"/>
      <c r="D943" s="36">
        <v>108</v>
      </c>
      <c r="E943" s="35">
        <v>108</v>
      </c>
      <c r="F943" s="36"/>
      <c r="G943" s="35"/>
      <c r="H943" s="36"/>
      <c r="I943" s="35"/>
      <c r="J943" s="36"/>
      <c r="K943" s="975"/>
    </row>
    <row r="944" spans="1:11" ht="31.5" x14ac:dyDescent="0.25">
      <c r="A944" s="95" t="s">
        <v>226</v>
      </c>
      <c r="B944" s="33"/>
      <c r="C944" s="34" t="s">
        <v>36</v>
      </c>
      <c r="D944" s="20"/>
      <c r="E944" s="30"/>
      <c r="F944" s="28">
        <v>2.29</v>
      </c>
      <c r="G944" s="35">
        <v>4.5</v>
      </c>
      <c r="H944" s="36">
        <v>15.489999999999997</v>
      </c>
      <c r="I944" s="28">
        <v>111.59999999999998</v>
      </c>
      <c r="J944" s="28"/>
      <c r="K944" s="975" t="s">
        <v>37</v>
      </c>
    </row>
    <row r="945" spans="1:11" x14ac:dyDescent="0.25">
      <c r="A945" s="95"/>
      <c r="B945" s="33" t="s">
        <v>38</v>
      </c>
      <c r="C945" s="34"/>
      <c r="D945" s="28">
        <v>30</v>
      </c>
      <c r="E945" s="35">
        <v>30</v>
      </c>
      <c r="F945" s="28"/>
      <c r="G945" s="35"/>
      <c r="H945" s="35"/>
      <c r="I945" s="28"/>
      <c r="J945" s="28"/>
      <c r="K945" s="975"/>
    </row>
    <row r="946" spans="1:11" ht="16.5" thickBot="1" x14ac:dyDescent="0.3">
      <c r="A946" s="95"/>
      <c r="B946" s="33" t="s">
        <v>31</v>
      </c>
      <c r="C946" s="34"/>
      <c r="D946" s="28">
        <v>5</v>
      </c>
      <c r="E946" s="35">
        <v>5</v>
      </c>
      <c r="F946" s="28" t="s">
        <v>3</v>
      </c>
      <c r="G946" s="35"/>
      <c r="H946" s="35"/>
      <c r="I946" s="28"/>
      <c r="J946" s="28"/>
      <c r="K946" s="975"/>
    </row>
    <row r="947" spans="1:11" ht="16.5" thickBot="1" x14ac:dyDescent="0.3">
      <c r="A947" s="1103" t="s">
        <v>39</v>
      </c>
      <c r="B947" s="40"/>
      <c r="C947" s="131">
        <v>400</v>
      </c>
      <c r="D947" s="390"/>
      <c r="E947" s="391"/>
      <c r="F947" s="114">
        <f>F933+F939+F944</f>
        <v>12.596195551753635</v>
      </c>
      <c r="G947" s="115">
        <f t="shared" ref="G947:J947" si="24">G933+G939+G944</f>
        <v>16.431046877673225</v>
      </c>
      <c r="H947" s="114">
        <f t="shared" si="24"/>
        <v>63.667442771599653</v>
      </c>
      <c r="I947" s="115">
        <f t="shared" si="24"/>
        <v>454.0463301967493</v>
      </c>
      <c r="J947" s="114">
        <f t="shared" si="24"/>
        <v>2.0299999999999998</v>
      </c>
      <c r="K947" s="985"/>
    </row>
    <row r="948" spans="1:11" x14ac:dyDescent="0.25">
      <c r="A948" s="1100"/>
      <c r="B948" s="26" t="s">
        <v>40</v>
      </c>
      <c r="C948" s="34"/>
      <c r="D948" s="1051"/>
      <c r="E948" s="11"/>
      <c r="F948" s="36"/>
      <c r="G948" s="35"/>
      <c r="H948" s="36"/>
      <c r="I948" s="35"/>
      <c r="J948" s="36"/>
      <c r="K948" s="974"/>
    </row>
    <row r="949" spans="1:11" x14ac:dyDescent="0.25">
      <c r="A949" s="71" t="s">
        <v>55</v>
      </c>
      <c r="B949" s="72"/>
      <c r="C949" s="67">
        <v>100</v>
      </c>
      <c r="D949" s="66">
        <v>100</v>
      </c>
      <c r="E949" s="67">
        <v>100</v>
      </c>
      <c r="F949" s="94">
        <v>0.4</v>
      </c>
      <c r="G949" s="69">
        <v>0.4</v>
      </c>
      <c r="H949" s="68">
        <v>9.8000000000000007</v>
      </c>
      <c r="I949" s="69">
        <v>47</v>
      </c>
      <c r="J949" s="68">
        <v>10</v>
      </c>
      <c r="K949" s="975" t="s">
        <v>153</v>
      </c>
    </row>
    <row r="950" spans="1:11" ht="16.5" thickBot="1" x14ac:dyDescent="0.3">
      <c r="A950" s="71" t="s">
        <v>396</v>
      </c>
      <c r="B950" s="64"/>
      <c r="C950" s="69"/>
      <c r="D950" s="1109"/>
      <c r="E950" s="92"/>
      <c r="F950" s="94"/>
      <c r="G950" s="69"/>
      <c r="H950" s="68"/>
      <c r="I950" s="69"/>
      <c r="J950" s="70"/>
      <c r="K950" s="975" t="s">
        <v>154</v>
      </c>
    </row>
    <row r="951" spans="1:11" ht="16.5" thickBot="1" x14ac:dyDescent="0.3">
      <c r="A951" s="1103" t="s">
        <v>39</v>
      </c>
      <c r="B951" s="40"/>
      <c r="C951" s="131">
        <v>100</v>
      </c>
      <c r="D951" s="390"/>
      <c r="E951" s="392"/>
      <c r="F951" s="114">
        <f>F949</f>
        <v>0.4</v>
      </c>
      <c r="G951" s="115">
        <f t="shared" ref="G951:J951" si="25">G949</f>
        <v>0.4</v>
      </c>
      <c r="H951" s="114">
        <f t="shared" si="25"/>
        <v>9.8000000000000007</v>
      </c>
      <c r="I951" s="115">
        <f t="shared" si="25"/>
        <v>47</v>
      </c>
      <c r="J951" s="114">
        <f t="shared" si="25"/>
        <v>10</v>
      </c>
      <c r="K951" s="976"/>
    </row>
    <row r="952" spans="1:11" x14ac:dyDescent="0.25">
      <c r="A952" s="95"/>
      <c r="B952" s="37" t="s">
        <v>42</v>
      </c>
      <c r="C952" s="34"/>
      <c r="D952" s="36"/>
      <c r="E952" s="35"/>
      <c r="F952" s="91"/>
      <c r="G952" s="30"/>
      <c r="H952" s="91"/>
      <c r="I952" s="11"/>
      <c r="J952" s="36"/>
      <c r="K952" s="975"/>
    </row>
    <row r="953" spans="1:11" ht="23.25" customHeight="1" x14ac:dyDescent="0.25">
      <c r="A953" s="149" t="s">
        <v>427</v>
      </c>
      <c r="B953" s="37"/>
      <c r="C953" s="34">
        <v>50</v>
      </c>
      <c r="D953" s="36"/>
      <c r="E953" s="35"/>
      <c r="F953" s="1061">
        <v>1.4415</v>
      </c>
      <c r="G953" s="1063">
        <v>3.0900000000000003</v>
      </c>
      <c r="H953" s="1061">
        <v>4.0205000000000002</v>
      </c>
      <c r="I953" s="1063">
        <v>49.650000000000006</v>
      </c>
      <c r="J953" s="1061">
        <v>4.6500000000000004</v>
      </c>
      <c r="K953" s="846" t="s">
        <v>436</v>
      </c>
    </row>
    <row r="954" spans="1:11" x14ac:dyDescent="0.25">
      <c r="A954" s="37"/>
      <c r="B954" s="37" t="s">
        <v>428</v>
      </c>
      <c r="C954" s="34"/>
      <c r="D954" s="36">
        <v>77.650000000000006</v>
      </c>
      <c r="E954" s="35">
        <v>46.5</v>
      </c>
      <c r="F954" s="91"/>
      <c r="G954" s="30"/>
      <c r="H954" s="91"/>
      <c r="I954" s="35"/>
      <c r="J954" s="36"/>
      <c r="K954" s="975"/>
    </row>
    <row r="955" spans="1:11" ht="18.75" customHeight="1" x14ac:dyDescent="0.25">
      <c r="A955" s="37"/>
      <c r="B955" s="37" t="s">
        <v>236</v>
      </c>
      <c r="C955" s="34"/>
      <c r="D955" s="36">
        <v>1</v>
      </c>
      <c r="E955" s="35">
        <v>1</v>
      </c>
      <c r="F955" s="91"/>
      <c r="G955" s="30"/>
      <c r="H955" s="91"/>
      <c r="I955" s="35"/>
      <c r="J955" s="36"/>
      <c r="K955" s="975"/>
    </row>
    <row r="956" spans="1:11" x14ac:dyDescent="0.25">
      <c r="A956" s="37"/>
      <c r="B956" s="37" t="s">
        <v>49</v>
      </c>
      <c r="C956" s="116"/>
      <c r="D956" s="43">
        <v>3</v>
      </c>
      <c r="E956" s="106">
        <v>3</v>
      </c>
      <c r="F956" s="43"/>
      <c r="G956" s="106"/>
      <c r="H956" s="43"/>
      <c r="I956" s="106"/>
      <c r="J956" s="43"/>
      <c r="K956" s="997"/>
    </row>
    <row r="957" spans="1:11" ht="47.25" x14ac:dyDescent="0.25">
      <c r="A957" s="95" t="s">
        <v>534</v>
      </c>
      <c r="B957" s="33"/>
      <c r="C957" s="34" t="s">
        <v>91</v>
      </c>
      <c r="D957" s="36"/>
      <c r="E957" s="35"/>
      <c r="F957" s="36">
        <v>4.1867999999999999</v>
      </c>
      <c r="G957" s="35">
        <v>5.8466000000000005</v>
      </c>
      <c r="H957" s="36">
        <v>8.4003999999999994</v>
      </c>
      <c r="I957" s="35">
        <v>109.53999999999999</v>
      </c>
      <c r="J957" s="36">
        <v>0.6</v>
      </c>
      <c r="K957" s="975" t="s">
        <v>224</v>
      </c>
    </row>
    <row r="958" spans="1:11" ht="15.75" customHeight="1" x14ac:dyDescent="0.25">
      <c r="A958" s="95"/>
      <c r="B958" s="33" t="s">
        <v>289</v>
      </c>
      <c r="C958" s="34"/>
      <c r="D958" s="36">
        <v>24.3</v>
      </c>
      <c r="E958" s="35">
        <v>23</v>
      </c>
      <c r="F958" s="36"/>
      <c r="G958" s="35"/>
      <c r="H958" s="36"/>
      <c r="I958" s="35"/>
      <c r="J958" s="36"/>
      <c r="K958" s="975"/>
    </row>
    <row r="959" spans="1:11" ht="16.5" customHeight="1" x14ac:dyDescent="0.25">
      <c r="A959" s="95"/>
      <c r="B959" s="33" t="s">
        <v>527</v>
      </c>
      <c r="C959" s="34"/>
      <c r="D959" s="36"/>
      <c r="E959" s="35">
        <v>10</v>
      </c>
      <c r="F959" s="36"/>
      <c r="G959" s="35"/>
      <c r="H959" s="36"/>
      <c r="I959" s="35"/>
      <c r="J959" s="36"/>
      <c r="K959" s="975"/>
    </row>
    <row r="960" spans="1:11" x14ac:dyDescent="0.25">
      <c r="A960" s="95"/>
      <c r="B960" s="33" t="s">
        <v>54</v>
      </c>
      <c r="C960" s="34"/>
      <c r="D960" s="36">
        <v>15</v>
      </c>
      <c r="E960" s="35">
        <v>15</v>
      </c>
      <c r="F960" s="36"/>
      <c r="G960" s="35"/>
      <c r="H960" s="36"/>
      <c r="I960" s="35"/>
      <c r="J960" s="36"/>
      <c r="K960" s="975"/>
    </row>
    <row r="961" spans="1:11" x14ac:dyDescent="0.25">
      <c r="A961" s="95"/>
      <c r="B961" s="33" t="s">
        <v>44</v>
      </c>
      <c r="C961" s="34"/>
      <c r="D961" s="36">
        <v>4.8</v>
      </c>
      <c r="E961" s="35">
        <v>4</v>
      </c>
      <c r="F961" s="36"/>
      <c r="G961" s="35"/>
      <c r="H961" s="36"/>
      <c r="I961" s="35"/>
      <c r="J961" s="36"/>
      <c r="K961" s="975"/>
    </row>
    <row r="962" spans="1:11" x14ac:dyDescent="0.25">
      <c r="A962" s="95"/>
      <c r="B962" s="33" t="s">
        <v>67</v>
      </c>
      <c r="C962" s="34"/>
      <c r="D962" s="36">
        <v>2.8</v>
      </c>
      <c r="E962" s="35">
        <v>2.8</v>
      </c>
      <c r="F962" s="36"/>
      <c r="G962" s="35"/>
      <c r="H962" s="36"/>
      <c r="I962" s="35"/>
      <c r="J962" s="36"/>
      <c r="K962" s="975"/>
    </row>
    <row r="963" spans="1:11" x14ac:dyDescent="0.25">
      <c r="A963" s="95"/>
      <c r="B963" s="33" t="s">
        <v>238</v>
      </c>
      <c r="C963" s="34"/>
      <c r="D963" s="36">
        <v>0.2</v>
      </c>
      <c r="E963" s="35">
        <v>0.2</v>
      </c>
      <c r="F963" s="36"/>
      <c r="G963" s="35"/>
      <c r="H963" s="36"/>
      <c r="I963" s="35"/>
      <c r="J963" s="36"/>
      <c r="K963" s="975"/>
    </row>
    <row r="964" spans="1:11" x14ac:dyDescent="0.25">
      <c r="A964" s="95"/>
      <c r="B964" s="33" t="s">
        <v>114</v>
      </c>
      <c r="C964" s="34"/>
      <c r="D964" s="36"/>
      <c r="E964" s="35">
        <v>16</v>
      </c>
      <c r="F964" s="36"/>
      <c r="G964" s="35"/>
      <c r="H964" s="36"/>
      <c r="I964" s="35"/>
      <c r="J964" s="36"/>
      <c r="K964" s="975"/>
    </row>
    <row r="965" spans="1:11" x14ac:dyDescent="0.25">
      <c r="A965" s="95"/>
      <c r="B965" s="33" t="s">
        <v>48</v>
      </c>
      <c r="C965" s="34"/>
      <c r="D965" s="36">
        <v>10</v>
      </c>
      <c r="E965" s="35">
        <v>8</v>
      </c>
      <c r="F965" s="36"/>
      <c r="G965" s="35"/>
      <c r="H965" s="36"/>
      <c r="I965" s="35"/>
      <c r="J965" s="36"/>
      <c r="K965" s="975"/>
    </row>
    <row r="966" spans="1:11" x14ac:dyDescent="0.25">
      <c r="A966" s="95"/>
      <c r="B966" s="33" t="s">
        <v>43</v>
      </c>
      <c r="C966" s="34"/>
      <c r="D966" s="36">
        <v>9.52</v>
      </c>
      <c r="E966" s="35">
        <v>8</v>
      </c>
      <c r="F966" s="91"/>
      <c r="G966" s="30"/>
      <c r="H966" s="91"/>
      <c r="I966" s="35"/>
      <c r="J966" s="36"/>
      <c r="K966" s="975"/>
    </row>
    <row r="967" spans="1:11" x14ac:dyDescent="0.25">
      <c r="A967" s="95"/>
      <c r="B967" s="33" t="s">
        <v>49</v>
      </c>
      <c r="C967" s="34"/>
      <c r="D967" s="36">
        <v>4</v>
      </c>
      <c r="E967" s="35">
        <v>4</v>
      </c>
      <c r="F967" s="36"/>
      <c r="G967" s="35"/>
      <c r="H967" s="36"/>
      <c r="I967" s="35"/>
      <c r="J967" s="36"/>
      <c r="K967" s="975"/>
    </row>
    <row r="968" spans="1:11" x14ac:dyDescent="0.25">
      <c r="A968" s="95"/>
      <c r="B968" s="33" t="s">
        <v>88</v>
      </c>
      <c r="C968" s="34"/>
      <c r="D968" s="36">
        <v>170</v>
      </c>
      <c r="E968" s="35">
        <v>170</v>
      </c>
      <c r="F968" s="91"/>
      <c r="G968" s="30"/>
      <c r="H968" s="91"/>
      <c r="I968" s="35"/>
      <c r="J968" s="36"/>
      <c r="K968" s="975"/>
    </row>
    <row r="969" spans="1:11" x14ac:dyDescent="0.25">
      <c r="A969" s="95"/>
      <c r="B969" s="37" t="s">
        <v>238</v>
      </c>
      <c r="C969" s="34"/>
      <c r="D969" s="36">
        <v>0.7</v>
      </c>
      <c r="E969" s="35">
        <v>0.7</v>
      </c>
      <c r="F969" s="91"/>
      <c r="G969" s="30"/>
      <c r="H969" s="91"/>
      <c r="I969" s="35"/>
      <c r="J969" s="36"/>
      <c r="K969" s="975"/>
    </row>
    <row r="970" spans="1:11" s="948" customFormat="1" ht="30" customHeight="1" x14ac:dyDescent="0.25">
      <c r="A970" s="866" t="s">
        <v>329</v>
      </c>
      <c r="B970" s="55"/>
      <c r="C970" s="150">
        <v>70</v>
      </c>
      <c r="D970" s="1061"/>
      <c r="E970" s="1063"/>
      <c r="F970" s="1061">
        <v>10.654000000000002</v>
      </c>
      <c r="G970" s="1063">
        <v>15.498000000000003</v>
      </c>
      <c r="H970" s="1061">
        <v>10.724000000000002</v>
      </c>
      <c r="I970" s="1063">
        <v>225.40000000000003</v>
      </c>
      <c r="J970" s="1061">
        <v>0.73</v>
      </c>
      <c r="K970" s="846" t="s">
        <v>330</v>
      </c>
    </row>
    <row r="971" spans="1:11" x14ac:dyDescent="0.25">
      <c r="A971" s="95"/>
      <c r="B971" s="37" t="s">
        <v>289</v>
      </c>
      <c r="C971" s="150"/>
      <c r="D971" s="151">
        <v>83.25</v>
      </c>
      <c r="E971" s="150">
        <v>55.13</v>
      </c>
      <c r="F971" s="36"/>
      <c r="G971" s="35"/>
      <c r="H971" s="36"/>
      <c r="I971" s="35"/>
      <c r="J971" s="36"/>
      <c r="K971" s="975"/>
    </row>
    <row r="972" spans="1:11" x14ac:dyDescent="0.25">
      <c r="A972" s="95"/>
      <c r="B972" s="37" t="s">
        <v>292</v>
      </c>
      <c r="C972" s="150"/>
      <c r="D972" s="151">
        <v>57.9</v>
      </c>
      <c r="E972" s="150">
        <v>55.13</v>
      </c>
      <c r="F972" s="36"/>
      <c r="G972" s="35"/>
      <c r="H972" s="36"/>
      <c r="I972" s="35"/>
      <c r="J972" s="36"/>
      <c r="K972" s="975"/>
    </row>
    <row r="973" spans="1:11" x14ac:dyDescent="0.25">
      <c r="A973" s="95"/>
      <c r="B973" s="55" t="s">
        <v>86</v>
      </c>
      <c r="C973" s="150"/>
      <c r="D973" s="151">
        <v>16.399999999999999</v>
      </c>
      <c r="E973" s="150">
        <v>13.12</v>
      </c>
      <c r="F973" s="36"/>
      <c r="G973" s="35"/>
      <c r="H973" s="36"/>
      <c r="I973" s="35"/>
      <c r="J973" s="36"/>
      <c r="K973" s="975"/>
    </row>
    <row r="974" spans="1:11" x14ac:dyDescent="0.25">
      <c r="A974" s="95"/>
      <c r="B974" s="55" t="s">
        <v>43</v>
      </c>
      <c r="C974" s="150"/>
      <c r="D974" s="151">
        <v>12.6</v>
      </c>
      <c r="E974" s="150">
        <v>10.5</v>
      </c>
      <c r="F974" s="91"/>
      <c r="G974" s="30"/>
      <c r="H974" s="91"/>
      <c r="I974" s="30"/>
      <c r="J974" s="91"/>
      <c r="K974" s="975"/>
    </row>
    <row r="975" spans="1:11" x14ac:dyDescent="0.25">
      <c r="A975" s="95"/>
      <c r="B975" s="55" t="s">
        <v>238</v>
      </c>
      <c r="C975" s="150"/>
      <c r="D975" s="151">
        <v>0.56999999999999995</v>
      </c>
      <c r="E975" s="150">
        <v>0.56999999999999995</v>
      </c>
      <c r="F975" s="91"/>
      <c r="G975" s="35"/>
      <c r="H975" s="36"/>
      <c r="I975" s="35"/>
      <c r="J975" s="36"/>
      <c r="K975" s="975"/>
    </row>
    <row r="976" spans="1:11" x14ac:dyDescent="0.25">
      <c r="A976" s="95"/>
      <c r="B976" s="55" t="s">
        <v>57</v>
      </c>
      <c r="C976" s="150"/>
      <c r="D976" s="151">
        <v>0.84</v>
      </c>
      <c r="E976" s="150">
        <v>0.7</v>
      </c>
      <c r="F976" s="91"/>
      <c r="G976" s="35"/>
      <c r="H976" s="36"/>
      <c r="I976" s="35"/>
      <c r="J976" s="36"/>
      <c r="K976" s="975"/>
    </row>
    <row r="977" spans="1:11" x14ac:dyDescent="0.25">
      <c r="A977" s="33"/>
      <c r="B977" s="37" t="s">
        <v>54</v>
      </c>
      <c r="C977" s="150"/>
      <c r="D977" s="151">
        <v>5.25</v>
      </c>
      <c r="E977" s="150">
        <v>5.25</v>
      </c>
      <c r="F977" s="91"/>
      <c r="G977" s="35"/>
      <c r="H977" s="36"/>
      <c r="I977" s="35"/>
      <c r="J977" s="36"/>
      <c r="K977" s="975"/>
    </row>
    <row r="978" spans="1:11" x14ac:dyDescent="0.25">
      <c r="A978" s="33"/>
      <c r="B978" s="55" t="s">
        <v>140</v>
      </c>
      <c r="C978" s="150"/>
      <c r="D978" s="151">
        <v>2.6</v>
      </c>
      <c r="E978" s="150">
        <v>2.6</v>
      </c>
      <c r="F978" s="91"/>
      <c r="G978" s="35"/>
      <c r="H978" s="36"/>
      <c r="I978" s="35"/>
      <c r="J978" s="36"/>
      <c r="K978" s="975"/>
    </row>
    <row r="979" spans="1:11" ht="31.5" x14ac:dyDescent="0.25">
      <c r="A979" s="3" t="s">
        <v>278</v>
      </c>
      <c r="B979" s="33"/>
      <c r="C979" s="34">
        <v>150</v>
      </c>
      <c r="D979" s="91"/>
      <c r="E979" s="30"/>
      <c r="F979" s="36">
        <v>2.5285714285714285</v>
      </c>
      <c r="G979" s="35">
        <v>15.7</v>
      </c>
      <c r="H979" s="36">
        <v>12.285714285714285</v>
      </c>
      <c r="I979" s="35">
        <v>202.85714285714286</v>
      </c>
      <c r="J979" s="36">
        <v>17.87</v>
      </c>
      <c r="K979" s="975" t="s">
        <v>279</v>
      </c>
    </row>
    <row r="980" spans="1:11" x14ac:dyDescent="0.25">
      <c r="B980" s="33" t="s">
        <v>144</v>
      </c>
      <c r="C980" s="53"/>
      <c r="D980" s="36">
        <v>66.5</v>
      </c>
      <c r="E980" s="35">
        <v>50</v>
      </c>
      <c r="F980" s="91"/>
      <c r="G980" s="30"/>
      <c r="H980" s="91"/>
      <c r="I980" s="30"/>
      <c r="J980" s="91"/>
      <c r="K980" s="975"/>
    </row>
    <row r="981" spans="1:11" x14ac:dyDescent="0.25">
      <c r="B981" s="33" t="s">
        <v>86</v>
      </c>
      <c r="C981" s="53"/>
      <c r="D981" s="36">
        <v>30</v>
      </c>
      <c r="E981" s="35">
        <v>24</v>
      </c>
      <c r="F981" s="91"/>
      <c r="G981" s="30"/>
      <c r="H981" s="91"/>
      <c r="I981" s="30"/>
      <c r="J981" s="91"/>
      <c r="K981" s="975"/>
    </row>
    <row r="982" spans="1:11" ht="31.5" x14ac:dyDescent="0.25">
      <c r="B982" s="33" t="s">
        <v>283</v>
      </c>
      <c r="C982" s="53"/>
      <c r="D982" s="36"/>
      <c r="E982" s="35">
        <v>22</v>
      </c>
      <c r="F982" s="91"/>
      <c r="G982" s="30"/>
      <c r="H982" s="91"/>
      <c r="I982" s="30"/>
      <c r="J982" s="91"/>
      <c r="K982" s="975"/>
    </row>
    <row r="983" spans="1:11" x14ac:dyDescent="0.25">
      <c r="B983" s="33" t="s">
        <v>43</v>
      </c>
      <c r="C983" s="53"/>
      <c r="D983" s="36">
        <v>24</v>
      </c>
      <c r="E983" s="35">
        <v>20</v>
      </c>
      <c r="F983" s="91"/>
      <c r="G983" s="30"/>
      <c r="H983" s="91"/>
      <c r="I983" s="30"/>
      <c r="J983" s="91"/>
      <c r="K983" s="975"/>
    </row>
    <row r="984" spans="1:11" ht="16.5" customHeight="1" x14ac:dyDescent="0.25">
      <c r="B984" s="33" t="s">
        <v>173</v>
      </c>
      <c r="C984" s="53"/>
      <c r="D984" s="36"/>
      <c r="E984" s="35">
        <v>16</v>
      </c>
      <c r="F984" s="91"/>
      <c r="G984" s="30"/>
      <c r="H984" s="91"/>
      <c r="I984" s="30"/>
      <c r="J984" s="91"/>
      <c r="K984" s="975"/>
    </row>
    <row r="985" spans="1:11" x14ac:dyDescent="0.25">
      <c r="B985" s="33" t="s">
        <v>237</v>
      </c>
      <c r="C985" s="53"/>
      <c r="D985" s="36">
        <v>41</v>
      </c>
      <c r="E985" s="35">
        <v>32.75</v>
      </c>
      <c r="F985" s="91"/>
      <c r="G985" s="30"/>
      <c r="H985" s="91"/>
      <c r="I985" s="30"/>
      <c r="J985" s="91"/>
      <c r="K985" s="975"/>
    </row>
    <row r="986" spans="1:11" ht="31.5" x14ac:dyDescent="0.25">
      <c r="B986" s="33" t="s">
        <v>239</v>
      </c>
      <c r="C986" s="53"/>
      <c r="D986" s="91"/>
      <c r="E986" s="35">
        <v>30</v>
      </c>
      <c r="F986" s="91"/>
      <c r="G986" s="30"/>
      <c r="H986" s="91"/>
      <c r="I986" s="30"/>
      <c r="J986" s="91"/>
      <c r="K986" s="975"/>
    </row>
    <row r="987" spans="1:11" x14ac:dyDescent="0.25">
      <c r="B987" s="33" t="s">
        <v>281</v>
      </c>
      <c r="C987" s="53"/>
      <c r="D987" s="36">
        <v>0.75</v>
      </c>
      <c r="E987" s="35">
        <v>0.75</v>
      </c>
      <c r="F987" s="91"/>
      <c r="G987" s="30"/>
      <c r="H987" s="91"/>
      <c r="I987" s="30"/>
      <c r="J987" s="91"/>
      <c r="K987" s="975"/>
    </row>
    <row r="988" spans="1:11" x14ac:dyDescent="0.25">
      <c r="B988" s="33" t="s">
        <v>49</v>
      </c>
      <c r="C988" s="53"/>
      <c r="D988" s="36">
        <v>5</v>
      </c>
      <c r="E988" s="35">
        <v>5</v>
      </c>
      <c r="F988" s="91"/>
      <c r="G988" s="30"/>
      <c r="H988" s="91"/>
      <c r="I988" s="30"/>
      <c r="J988" s="91"/>
      <c r="K988" s="975"/>
    </row>
    <row r="989" spans="1:11" ht="31.5" x14ac:dyDescent="0.25">
      <c r="B989" s="33" t="s">
        <v>284</v>
      </c>
      <c r="C989" s="53"/>
      <c r="D989" s="36"/>
      <c r="E989" s="35"/>
      <c r="F989" s="91"/>
      <c r="G989" s="30"/>
      <c r="H989" s="91"/>
      <c r="I989" s="30"/>
      <c r="J989" s="91"/>
      <c r="K989" s="975" t="s">
        <v>280</v>
      </c>
    </row>
    <row r="990" spans="1:11" x14ac:dyDescent="0.25">
      <c r="B990" s="33" t="s">
        <v>67</v>
      </c>
      <c r="C990" s="53"/>
      <c r="D990" s="36">
        <v>40</v>
      </c>
      <c r="E990" s="35">
        <v>40</v>
      </c>
      <c r="F990" s="91"/>
      <c r="G990" s="30"/>
      <c r="H990" s="91"/>
      <c r="I990" s="30"/>
      <c r="J990" s="91"/>
      <c r="K990" s="975"/>
    </row>
    <row r="991" spans="1:11" x14ac:dyDescent="0.25">
      <c r="B991" s="33" t="s">
        <v>31</v>
      </c>
      <c r="C991" s="53"/>
      <c r="D991" s="36">
        <v>1.8</v>
      </c>
      <c r="E991" s="35">
        <v>1.8</v>
      </c>
      <c r="F991" s="91"/>
      <c r="G991" s="30"/>
      <c r="H991" s="91"/>
      <c r="I991" s="30"/>
      <c r="J991" s="91"/>
      <c r="K991" s="975"/>
    </row>
    <row r="992" spans="1:11" x14ac:dyDescent="0.25">
      <c r="B992" s="33" t="s">
        <v>54</v>
      </c>
      <c r="C992" s="53"/>
      <c r="D992" s="36">
        <v>1.8</v>
      </c>
      <c r="E992" s="35">
        <v>1.8</v>
      </c>
      <c r="F992" s="91"/>
      <c r="G992" s="30"/>
      <c r="H992" s="91"/>
      <c r="I992" s="30"/>
      <c r="J992" s="91"/>
      <c r="K992" s="975"/>
    </row>
    <row r="993" spans="1:11" x14ac:dyDescent="0.25">
      <c r="B993" s="33" t="s">
        <v>48</v>
      </c>
      <c r="C993" s="53"/>
      <c r="D993" s="36">
        <v>3</v>
      </c>
      <c r="E993" s="35">
        <v>2.4</v>
      </c>
      <c r="F993" s="91"/>
      <c r="G993" s="30"/>
      <c r="H993" s="91"/>
      <c r="I993" s="30"/>
      <c r="J993" s="91"/>
      <c r="K993" s="975"/>
    </row>
    <row r="994" spans="1:11" x14ac:dyDescent="0.25">
      <c r="B994" s="33" t="s">
        <v>43</v>
      </c>
      <c r="C994" s="53"/>
      <c r="D994" s="36">
        <v>1.44</v>
      </c>
      <c r="E994" s="35">
        <v>1.2</v>
      </c>
      <c r="F994" s="91"/>
      <c r="G994" s="30"/>
      <c r="H994" s="91"/>
      <c r="I994" s="30"/>
      <c r="J994" s="91"/>
      <c r="K994" s="975"/>
    </row>
    <row r="995" spans="1:11" x14ac:dyDescent="0.25">
      <c r="B995" s="33" t="s">
        <v>155</v>
      </c>
      <c r="C995" s="53"/>
      <c r="D995" s="36">
        <v>2.4</v>
      </c>
      <c r="E995" s="35">
        <v>2.4</v>
      </c>
      <c r="F995" s="91"/>
      <c r="G995" s="30"/>
      <c r="H995" s="91"/>
      <c r="I995" s="30"/>
      <c r="J995" s="91"/>
      <c r="K995" s="975"/>
    </row>
    <row r="996" spans="1:11" x14ac:dyDescent="0.25">
      <c r="B996" s="33" t="s">
        <v>31</v>
      </c>
      <c r="C996" s="53"/>
      <c r="D996" s="36">
        <v>0.6</v>
      </c>
      <c r="E996" s="35">
        <v>0.6</v>
      </c>
      <c r="F996" s="91"/>
      <c r="G996" s="30"/>
      <c r="H996" s="91"/>
      <c r="I996" s="30"/>
      <c r="J996" s="91"/>
      <c r="K996" s="975"/>
    </row>
    <row r="997" spans="1:11" x14ac:dyDescent="0.25">
      <c r="B997" s="33" t="s">
        <v>62</v>
      </c>
      <c r="C997" s="53"/>
      <c r="D997" s="36">
        <v>0.4</v>
      </c>
      <c r="E997" s="35">
        <v>0.4</v>
      </c>
      <c r="F997" s="91"/>
      <c r="G997" s="30"/>
      <c r="H997" s="91"/>
      <c r="I997" s="30"/>
      <c r="J997" s="91"/>
      <c r="K997" s="975"/>
    </row>
    <row r="998" spans="1:11" x14ac:dyDescent="0.25">
      <c r="B998" s="33" t="s">
        <v>281</v>
      </c>
      <c r="C998" s="53"/>
      <c r="D998" s="36">
        <v>0.4</v>
      </c>
      <c r="E998" s="35">
        <v>0.4</v>
      </c>
      <c r="F998" s="91"/>
      <c r="G998" s="30"/>
      <c r="H998" s="91"/>
      <c r="I998" s="30"/>
      <c r="J998" s="91"/>
      <c r="K998" s="975"/>
    </row>
    <row r="999" spans="1:11" x14ac:dyDescent="0.25">
      <c r="B999" s="33" t="s">
        <v>90</v>
      </c>
      <c r="C999" s="53"/>
      <c r="D999" s="36"/>
      <c r="E999" s="35">
        <v>40</v>
      </c>
      <c r="F999" s="91"/>
      <c r="G999" s="30"/>
      <c r="H999" s="91"/>
      <c r="I999" s="30"/>
      <c r="J999" s="91"/>
      <c r="K999" s="975"/>
    </row>
    <row r="1000" spans="1:11" x14ac:dyDescent="0.25">
      <c r="B1000" s="33" t="s">
        <v>282</v>
      </c>
      <c r="C1000" s="53"/>
      <c r="D1000" s="36"/>
      <c r="E1000" s="35">
        <v>150</v>
      </c>
      <c r="F1000" s="91"/>
      <c r="G1000" s="30"/>
      <c r="H1000" s="91"/>
      <c r="I1000" s="30"/>
      <c r="J1000" s="91"/>
      <c r="K1000" s="975"/>
    </row>
    <row r="1001" spans="1:11" ht="31.5" x14ac:dyDescent="0.25">
      <c r="A1001" s="3" t="s">
        <v>445</v>
      </c>
      <c r="B1001" s="33"/>
      <c r="C1001" s="34">
        <v>180</v>
      </c>
      <c r="D1001" s="36"/>
      <c r="E1001" s="35"/>
      <c r="F1001" s="36">
        <v>0.14399999999999999</v>
      </c>
      <c r="G1001" s="35">
        <v>0.14399999999999999</v>
      </c>
      <c r="H1001" s="36">
        <v>25.091999999999999</v>
      </c>
      <c r="I1001" s="35">
        <v>103.14</v>
      </c>
      <c r="J1001" s="36">
        <v>0.81</v>
      </c>
      <c r="K1001" s="975" t="s">
        <v>157</v>
      </c>
    </row>
    <row r="1002" spans="1:11" x14ac:dyDescent="0.25">
      <c r="B1002" s="33" t="s">
        <v>235</v>
      </c>
      <c r="C1002" s="53"/>
      <c r="D1002" s="36">
        <v>31.92</v>
      </c>
      <c r="E1002" s="35">
        <v>28</v>
      </c>
      <c r="F1002" s="91"/>
      <c r="G1002" s="30"/>
      <c r="H1002" s="91"/>
      <c r="I1002" s="30"/>
      <c r="J1002" s="91"/>
      <c r="K1002" s="975"/>
    </row>
    <row r="1003" spans="1:11" x14ac:dyDescent="0.25">
      <c r="B1003" s="33" t="s">
        <v>67</v>
      </c>
      <c r="C1003" s="53"/>
      <c r="D1003" s="36">
        <v>183</v>
      </c>
      <c r="E1003" s="35">
        <v>183</v>
      </c>
      <c r="F1003" s="91"/>
      <c r="G1003" s="30"/>
      <c r="H1003" s="91"/>
      <c r="I1003" s="30"/>
      <c r="J1003" s="91"/>
      <c r="K1003" s="975"/>
    </row>
    <row r="1004" spans="1:11" x14ac:dyDescent="0.25">
      <c r="B1004" s="33" t="s">
        <v>62</v>
      </c>
      <c r="C1004" s="53"/>
      <c r="D1004" s="36">
        <v>6</v>
      </c>
      <c r="E1004" s="35">
        <v>6</v>
      </c>
      <c r="F1004" s="91"/>
      <c r="G1004" s="30"/>
      <c r="H1004" s="91"/>
      <c r="I1004" s="30"/>
      <c r="J1004" s="91"/>
      <c r="K1004" s="975"/>
    </row>
    <row r="1005" spans="1:11" ht="32.25" thickBot="1" x14ac:dyDescent="0.3">
      <c r="A1005" s="1102" t="s">
        <v>277</v>
      </c>
      <c r="B1005" s="22"/>
      <c r="C1005" s="23">
        <v>45</v>
      </c>
      <c r="D1005" s="57">
        <v>45</v>
      </c>
      <c r="E1005" s="58">
        <v>45</v>
      </c>
      <c r="F1005" s="59">
        <v>2.97</v>
      </c>
      <c r="G1005" s="57">
        <v>0.54</v>
      </c>
      <c r="H1005" s="59">
        <v>17.820000000000004</v>
      </c>
      <c r="I1005" s="57">
        <v>89.100000000000009</v>
      </c>
      <c r="J1005" s="60"/>
      <c r="K1005" s="978" t="s">
        <v>219</v>
      </c>
    </row>
    <row r="1006" spans="1:11" ht="16.5" thickBot="1" x14ac:dyDescent="0.3">
      <c r="A1006" s="1111" t="s">
        <v>39</v>
      </c>
      <c r="B1006" s="40"/>
      <c r="C1006" s="131">
        <v>685</v>
      </c>
      <c r="D1006" s="390"/>
      <c r="E1006" s="391"/>
      <c r="F1006" s="114">
        <f>F953+F957+F970+F979+F1001+F1005</f>
        <v>21.924871428571425</v>
      </c>
      <c r="G1006" s="114">
        <f t="shared" ref="G1006:J1006" si="26">G953+G957+G970+G979+G1001+G1005</f>
        <v>40.818600000000004</v>
      </c>
      <c r="H1006" s="114">
        <f t="shared" si="26"/>
        <v>78.342614285714291</v>
      </c>
      <c r="I1006" s="114">
        <f t="shared" si="26"/>
        <v>779.68714285714293</v>
      </c>
      <c r="J1006" s="114">
        <f t="shared" si="26"/>
        <v>24.66</v>
      </c>
      <c r="K1006" s="985"/>
    </row>
    <row r="1007" spans="1:11" x14ac:dyDescent="0.25">
      <c r="A1007" s="95"/>
      <c r="B1007" s="63" t="s">
        <v>450</v>
      </c>
      <c r="C1007" s="34"/>
      <c r="D1007" s="36"/>
      <c r="E1007" s="35"/>
      <c r="F1007" s="36"/>
      <c r="G1007" s="35"/>
      <c r="H1007" s="36"/>
      <c r="I1007" s="35"/>
      <c r="J1007" s="36"/>
      <c r="K1007" s="975"/>
    </row>
    <row r="1008" spans="1:11" ht="31.5" x14ac:dyDescent="0.25">
      <c r="A1008" s="95" t="s">
        <v>231</v>
      </c>
      <c r="B1008" s="33"/>
      <c r="C1008" s="34">
        <v>180</v>
      </c>
      <c r="D1008" s="36"/>
      <c r="E1008" s="35"/>
      <c r="F1008" s="68">
        <v>5.2199999999999989</v>
      </c>
      <c r="G1008" s="69">
        <v>4.4999999999999991</v>
      </c>
      <c r="H1008" s="68">
        <v>8.639999999999997</v>
      </c>
      <c r="I1008" s="69">
        <v>96.299999999999969</v>
      </c>
      <c r="J1008" s="68">
        <v>2.34</v>
      </c>
      <c r="K1008" s="975" t="s">
        <v>233</v>
      </c>
    </row>
    <row r="1009" spans="1:11" x14ac:dyDescent="0.25">
      <c r="A1009" s="95" t="s">
        <v>232</v>
      </c>
      <c r="B1009" s="95" t="s">
        <v>187</v>
      </c>
      <c r="C1009" s="34"/>
      <c r="D1009" s="36">
        <v>189</v>
      </c>
      <c r="E1009" s="35">
        <v>180</v>
      </c>
      <c r="F1009" s="36"/>
      <c r="G1009" s="35"/>
      <c r="H1009" s="36"/>
      <c r="I1009" s="35"/>
      <c r="J1009" s="36"/>
      <c r="K1009" s="975"/>
    </row>
    <row r="1010" spans="1:11" ht="32.25" thickBot="1" x14ac:dyDescent="0.3">
      <c r="A1010" s="95" t="s">
        <v>240</v>
      </c>
      <c r="B1010" s="33" t="s">
        <v>56</v>
      </c>
      <c r="C1010" s="34">
        <v>40</v>
      </c>
      <c r="D1010" s="36">
        <v>40</v>
      </c>
      <c r="E1010" s="35">
        <v>40</v>
      </c>
      <c r="F1010" s="36">
        <v>3</v>
      </c>
      <c r="G1010" s="35">
        <v>3.9200000000000004</v>
      </c>
      <c r="H1010" s="36">
        <v>29.76</v>
      </c>
      <c r="I1010" s="35">
        <v>166.79999999999998</v>
      </c>
      <c r="J1010" s="36"/>
      <c r="K1010" s="975" t="s">
        <v>221</v>
      </c>
    </row>
    <row r="1011" spans="1:11" ht="16.5" thickBot="1" x14ac:dyDescent="0.3">
      <c r="A1011" s="456" t="s">
        <v>39</v>
      </c>
      <c r="B1011" s="433"/>
      <c r="C1011" s="430">
        <v>220</v>
      </c>
      <c r="D1011" s="390"/>
      <c r="E1011" s="391"/>
      <c r="F1011" s="390">
        <f>F1008+F1010</f>
        <v>8.2199999999999989</v>
      </c>
      <c r="G1011" s="391">
        <f t="shared" ref="G1011:J1011" si="27">G1008+G1010</f>
        <v>8.42</v>
      </c>
      <c r="H1011" s="390">
        <f t="shared" si="27"/>
        <v>38.4</v>
      </c>
      <c r="I1011" s="391">
        <f t="shared" si="27"/>
        <v>263.09999999999997</v>
      </c>
      <c r="J1011" s="390">
        <f t="shared" si="27"/>
        <v>2.34</v>
      </c>
      <c r="K1011" s="977"/>
    </row>
    <row r="1012" spans="1:11" x14ac:dyDescent="0.25">
      <c r="A1012" s="95"/>
      <c r="B1012" s="63" t="s">
        <v>451</v>
      </c>
      <c r="C1012" s="34"/>
      <c r="D1012" s="36"/>
      <c r="E1012" s="35"/>
      <c r="F1012" s="36"/>
      <c r="G1012" s="35"/>
      <c r="H1012" s="36"/>
      <c r="I1012" s="35"/>
      <c r="J1012" s="36"/>
      <c r="K1012" s="975"/>
    </row>
    <row r="1013" spans="1:11" ht="30" x14ac:dyDescent="0.25">
      <c r="A1013" s="484" t="s">
        <v>384</v>
      </c>
      <c r="B1013" s="396"/>
      <c r="C1013" s="397">
        <v>150</v>
      </c>
      <c r="D1013" s="398"/>
      <c r="E1013" s="399"/>
      <c r="F1013" s="398">
        <v>10.152000000000001</v>
      </c>
      <c r="G1013" s="399">
        <v>11.94</v>
      </c>
      <c r="H1013" s="398">
        <v>25.58</v>
      </c>
      <c r="I1013" s="399">
        <v>250.8</v>
      </c>
      <c r="J1013" s="398">
        <v>0.17</v>
      </c>
      <c r="K1013" s="975" t="s">
        <v>386</v>
      </c>
    </row>
    <row r="1014" spans="1:11" x14ac:dyDescent="0.25">
      <c r="A1014" s="1082"/>
      <c r="B1014" s="401" t="s">
        <v>105</v>
      </c>
      <c r="C1014" s="397"/>
      <c r="D1014" s="398">
        <v>49</v>
      </c>
      <c r="E1014" s="399">
        <v>49</v>
      </c>
      <c r="F1014" s="398"/>
      <c r="G1014" s="399"/>
      <c r="H1014" s="398"/>
      <c r="I1014" s="399"/>
      <c r="J1014" s="398"/>
      <c r="K1014" s="975"/>
    </row>
    <row r="1015" spans="1:11" x14ac:dyDescent="0.25">
      <c r="A1015" s="1082"/>
      <c r="B1015" s="402" t="s">
        <v>281</v>
      </c>
      <c r="C1015" s="397"/>
      <c r="D1015" s="398">
        <v>0.5</v>
      </c>
      <c r="E1015" s="399">
        <v>0.5</v>
      </c>
      <c r="F1015" s="398"/>
      <c r="G1015" s="399"/>
      <c r="H1015" s="398"/>
      <c r="I1015" s="399"/>
      <c r="J1015" s="398"/>
      <c r="K1015" s="975"/>
    </row>
    <row r="1016" spans="1:11" x14ac:dyDescent="0.25">
      <c r="A1016" s="1082"/>
      <c r="B1016" s="396" t="s">
        <v>205</v>
      </c>
      <c r="C1016" s="397"/>
      <c r="D1016" s="398">
        <v>294</v>
      </c>
      <c r="E1016" s="399">
        <v>294</v>
      </c>
      <c r="F1016" s="398"/>
      <c r="G1016" s="399"/>
      <c r="H1016" s="398"/>
      <c r="I1016" s="399"/>
      <c r="J1016" s="398"/>
      <c r="K1016" s="975"/>
    </row>
    <row r="1017" spans="1:11" x14ac:dyDescent="0.25">
      <c r="A1017" s="1082"/>
      <c r="B1017" s="401" t="s">
        <v>31</v>
      </c>
      <c r="C1017" s="397"/>
      <c r="D1017" s="398">
        <v>2.5</v>
      </c>
      <c r="E1017" s="399">
        <v>2.5</v>
      </c>
      <c r="F1017" s="398"/>
      <c r="G1017" s="399"/>
      <c r="H1017" s="398"/>
      <c r="I1017" s="399"/>
      <c r="J1017" s="398"/>
      <c r="K1017" s="975"/>
    </row>
    <row r="1018" spans="1:11" x14ac:dyDescent="0.25">
      <c r="A1018" s="1082"/>
      <c r="B1018" s="396" t="s">
        <v>385</v>
      </c>
      <c r="C1018" s="397"/>
      <c r="D1018" s="398">
        <v>10.199999999999999</v>
      </c>
      <c r="E1018" s="399">
        <v>10</v>
      </c>
      <c r="F1018" s="398"/>
      <c r="G1018" s="399"/>
      <c r="H1018" s="398"/>
      <c r="I1018" s="399"/>
      <c r="J1018" s="403"/>
      <c r="K1018" s="975"/>
    </row>
    <row r="1019" spans="1:11" x14ac:dyDescent="0.25">
      <c r="A1019" s="95" t="s">
        <v>420</v>
      </c>
      <c r="B1019" s="33"/>
      <c r="C1019" s="34" t="s">
        <v>366</v>
      </c>
      <c r="D1019" s="36"/>
      <c r="E1019" s="35"/>
      <c r="F1019" s="36">
        <v>0.61020000000000008</v>
      </c>
      <c r="G1019" s="35">
        <v>0.25020000000000003</v>
      </c>
      <c r="H1019" s="36">
        <v>18.68</v>
      </c>
      <c r="I1019" s="35">
        <v>79.38000000000001</v>
      </c>
      <c r="J1019" s="36">
        <v>90</v>
      </c>
      <c r="K1019" s="975" t="s">
        <v>421</v>
      </c>
    </row>
    <row r="1020" spans="1:11" x14ac:dyDescent="0.25">
      <c r="A1020" s="95"/>
      <c r="B1020" s="33" t="s">
        <v>423</v>
      </c>
      <c r="C1020" s="34"/>
      <c r="D1020" s="36">
        <v>18.399999999999999</v>
      </c>
      <c r="E1020" s="35">
        <v>18</v>
      </c>
      <c r="F1020" s="36"/>
      <c r="G1020" s="35"/>
      <c r="H1020" s="36"/>
      <c r="I1020" s="35"/>
      <c r="J1020" s="36"/>
      <c r="K1020" s="975"/>
    </row>
    <row r="1021" spans="1:11" x14ac:dyDescent="0.25">
      <c r="A1021" s="95"/>
      <c r="B1021" s="33" t="s">
        <v>62</v>
      </c>
      <c r="C1021" s="34"/>
      <c r="D1021" s="36">
        <v>6</v>
      </c>
      <c r="E1021" s="35">
        <v>6</v>
      </c>
      <c r="F1021" s="36"/>
      <c r="G1021" s="35"/>
      <c r="H1021" s="36"/>
      <c r="I1021" s="35"/>
      <c r="J1021" s="36"/>
      <c r="K1021" s="975"/>
    </row>
    <row r="1022" spans="1:11" x14ac:dyDescent="0.25">
      <c r="A1022" s="95"/>
      <c r="B1022" s="33" t="s">
        <v>67</v>
      </c>
      <c r="C1022" s="34"/>
      <c r="D1022" s="36">
        <v>180</v>
      </c>
      <c r="E1022" s="35">
        <v>180</v>
      </c>
      <c r="F1022" s="36"/>
      <c r="G1022" s="35"/>
      <c r="H1022" s="36"/>
      <c r="I1022" s="35"/>
      <c r="J1022" s="36"/>
      <c r="K1022" s="975"/>
    </row>
    <row r="1023" spans="1:11" s="1073" customFormat="1" ht="30.75" customHeight="1" thickBot="1" x14ac:dyDescent="0.3">
      <c r="A1023" s="396" t="s">
        <v>212</v>
      </c>
      <c r="B1023" s="396"/>
      <c r="C1023" s="500">
        <v>30</v>
      </c>
      <c r="D1023" s="479">
        <v>30</v>
      </c>
      <c r="E1023" s="501">
        <v>30</v>
      </c>
      <c r="F1023" s="398">
        <v>2.2822822822822819</v>
      </c>
      <c r="G1023" s="502">
        <v>0.24024024024024024</v>
      </c>
      <c r="H1023" s="398">
        <v>14.76</v>
      </c>
      <c r="I1023" s="502">
        <v>70.5</v>
      </c>
      <c r="J1023" s="398">
        <v>0</v>
      </c>
      <c r="K1023" s="978" t="s">
        <v>220</v>
      </c>
    </row>
    <row r="1024" spans="1:11" ht="16.5" thickBot="1" x14ac:dyDescent="0.3">
      <c r="A1024" s="1111" t="s">
        <v>39</v>
      </c>
      <c r="B1024" s="76"/>
      <c r="C1024" s="131">
        <v>366</v>
      </c>
      <c r="D1024" s="62"/>
      <c r="E1024" s="41"/>
      <c r="F1024" s="394">
        <f>F1013+F1019+F1023</f>
        <v>13.044482282282283</v>
      </c>
      <c r="G1024" s="394">
        <f t="shared" ref="G1024:J1024" si="28">G1013+G1019+G1023</f>
        <v>12.430440240240239</v>
      </c>
      <c r="H1024" s="394">
        <f t="shared" si="28"/>
        <v>59.019999999999996</v>
      </c>
      <c r="I1024" s="394">
        <f t="shared" si="28"/>
        <v>400.68</v>
      </c>
      <c r="J1024" s="394">
        <f t="shared" si="28"/>
        <v>90.17</v>
      </c>
      <c r="K1024" s="976"/>
    </row>
    <row r="1025" spans="1:11" ht="16.5" thickBot="1" x14ac:dyDescent="0.3">
      <c r="A1025" s="1114" t="s">
        <v>63</v>
      </c>
      <c r="B1025" s="152"/>
      <c r="C1025" s="153">
        <f>C947+C951+C1006+C1011+C1024</f>
        <v>1771</v>
      </c>
      <c r="D1025" s="153"/>
      <c r="E1025" s="153"/>
      <c r="F1025" s="154">
        <f>F947+F951+F1006+F1011+F1024</f>
        <v>56.185549262607339</v>
      </c>
      <c r="G1025" s="154">
        <f t="shared" ref="G1025:J1025" si="29">G947+G951+G1006+G1011+G1024</f>
        <v>78.500087117913466</v>
      </c>
      <c r="H1025" s="154">
        <f t="shared" si="29"/>
        <v>249.23005705731396</v>
      </c>
      <c r="I1025" s="154">
        <f t="shared" si="29"/>
        <v>1944.5134730538923</v>
      </c>
      <c r="J1025" s="154">
        <f t="shared" si="29"/>
        <v>129.19999999999999</v>
      </c>
      <c r="K1025" s="1000"/>
    </row>
    <row r="1026" spans="1:11" ht="16.5" thickBot="1" x14ac:dyDescent="0.3">
      <c r="A1026" s="1103" t="s">
        <v>336</v>
      </c>
      <c r="B1026" s="137"/>
      <c r="C1026" s="115">
        <f>C117+C229+C315+C409+C503+C587+C723+C823+C926+C1025</f>
        <v>18642</v>
      </c>
      <c r="D1026" s="115"/>
      <c r="E1026" s="115"/>
      <c r="F1026" s="115">
        <v>633.5</v>
      </c>
      <c r="G1026" s="115">
        <f>G117+G229+G315+G409+G503+G587+G723+G823+G926+G1025</f>
        <v>654.33337922402086</v>
      </c>
      <c r="H1026" s="115">
        <f>H117+H229+H315+H409+H503+H587+H723+H823+H926+H1025</f>
        <v>2442.300462390428</v>
      </c>
      <c r="I1026" s="115">
        <f>I117+I229+I315+I409+I503+I587+I723+I823+I926+I1025</f>
        <v>18330.266157919181</v>
      </c>
      <c r="J1026" s="115">
        <f>J117+J229+J315+J409+J503+J587+J723+J823+J926+J1025</f>
        <v>722.24066666666658</v>
      </c>
      <c r="K1026" s="991"/>
    </row>
    <row r="1027" spans="1:11" ht="18" customHeight="1" thickBot="1" x14ac:dyDescent="0.3">
      <c r="A1027" s="1129" t="s">
        <v>455</v>
      </c>
      <c r="B1027" s="137"/>
      <c r="C1027" s="115">
        <f>C1026/10</f>
        <v>1864.2</v>
      </c>
      <c r="D1027" s="115"/>
      <c r="E1027" s="115"/>
      <c r="F1027" s="115">
        <f t="shared" ref="F1027:J1027" si="30">F1026/10</f>
        <v>63.35</v>
      </c>
      <c r="G1027" s="115">
        <f t="shared" si="30"/>
        <v>65.433337922402089</v>
      </c>
      <c r="H1027" s="115">
        <f t="shared" si="30"/>
        <v>244.23004623904279</v>
      </c>
      <c r="I1027" s="115">
        <f t="shared" si="30"/>
        <v>1833.0266157919182</v>
      </c>
      <c r="J1027" s="115">
        <f t="shared" si="30"/>
        <v>72.224066666666658</v>
      </c>
      <c r="K1027" s="991"/>
    </row>
    <row r="1028" spans="1:11" x14ac:dyDescent="0.25">
      <c r="A1028" s="3" t="s">
        <v>117</v>
      </c>
      <c r="B1028" s="33"/>
      <c r="C1028" s="33"/>
      <c r="D1028" s="54"/>
      <c r="E1028" s="155"/>
      <c r="F1028" s="113"/>
      <c r="G1028" s="113"/>
      <c r="H1028" s="113"/>
      <c r="I1028" s="113"/>
      <c r="K1028" s="982"/>
    </row>
    <row r="1029" spans="1:11" x14ac:dyDescent="0.25">
      <c r="A1029" s="1152" t="s">
        <v>213</v>
      </c>
      <c r="B1029" s="1152"/>
      <c r="C1029" s="1152"/>
      <c r="D1029" s="1152"/>
      <c r="E1029" s="1152"/>
      <c r="F1029" s="1152"/>
      <c r="G1029" s="1152"/>
      <c r="H1029" s="1152"/>
      <c r="I1029" s="1152"/>
      <c r="J1029" s="1152"/>
      <c r="K1029" s="1152"/>
    </row>
    <row r="1030" spans="1:11" x14ac:dyDescent="0.25">
      <c r="A1030" s="1152" t="s">
        <v>118</v>
      </c>
      <c r="B1030" s="1152"/>
      <c r="C1030" s="1152"/>
      <c r="D1030" s="1152"/>
      <c r="E1030" s="1152"/>
      <c r="F1030" s="1152"/>
      <c r="G1030" s="1152"/>
      <c r="H1030" s="1152"/>
      <c r="I1030" s="1152"/>
      <c r="J1030" s="1152"/>
      <c r="K1030" s="1152"/>
    </row>
    <row r="1031" spans="1:11" x14ac:dyDescent="0.25">
      <c r="A1031" s="1152" t="s">
        <v>119</v>
      </c>
      <c r="B1031" s="1152"/>
      <c r="C1031" s="1152"/>
      <c r="D1031" s="1152"/>
      <c r="E1031" s="1152"/>
      <c r="F1031" s="1152"/>
      <c r="G1031" s="1152"/>
      <c r="H1031" s="1152"/>
      <c r="I1031" s="1152"/>
      <c r="J1031" s="1152"/>
      <c r="K1031" s="1152"/>
    </row>
    <row r="1032" spans="1:11" x14ac:dyDescent="0.25">
      <c r="A1032" s="1152" t="s">
        <v>120</v>
      </c>
      <c r="B1032" s="1152"/>
      <c r="C1032" s="1152"/>
      <c r="D1032" s="1152"/>
      <c r="E1032" s="1152"/>
      <c r="F1032" s="1152"/>
      <c r="G1032" s="1152"/>
      <c r="H1032" s="1152"/>
      <c r="I1032" s="1152"/>
      <c r="J1032" s="1152"/>
      <c r="K1032" s="1152"/>
    </row>
    <row r="1033" spans="1:11" x14ac:dyDescent="0.25">
      <c r="A1033" s="1151" t="s">
        <v>397</v>
      </c>
      <c r="B1033" s="1151"/>
      <c r="C1033" s="1151"/>
      <c r="D1033" s="1151"/>
      <c r="E1033" s="1151"/>
      <c r="F1033" s="1151"/>
      <c r="G1033" s="1151"/>
      <c r="H1033" s="1151"/>
      <c r="I1033" s="1151"/>
      <c r="J1033" s="1151"/>
      <c r="K1033" s="1151"/>
    </row>
    <row r="1034" spans="1:11" x14ac:dyDescent="0.25">
      <c r="A1034" s="1152" t="s">
        <v>121</v>
      </c>
      <c r="B1034" s="1152"/>
      <c r="C1034" s="1152"/>
      <c r="D1034" s="1152"/>
      <c r="E1034" s="1152"/>
      <c r="F1034" s="1152"/>
      <c r="G1034" s="1152"/>
      <c r="H1034" s="1152"/>
      <c r="I1034" s="1152"/>
      <c r="J1034" s="1152"/>
      <c r="K1034" s="1152"/>
    </row>
    <row r="1035" spans="1:11" x14ac:dyDescent="0.25">
      <c r="A1035" s="1151" t="s">
        <v>398</v>
      </c>
      <c r="B1035" s="1151"/>
      <c r="C1035" s="1151"/>
      <c r="D1035" s="1151"/>
      <c r="E1035" s="1151"/>
      <c r="F1035" s="1151"/>
      <c r="G1035" s="1151"/>
      <c r="H1035" s="1151"/>
      <c r="I1035" s="1151"/>
      <c r="J1035" s="1151"/>
      <c r="K1035" s="1151"/>
    </row>
    <row r="1036" spans="1:11" x14ac:dyDescent="0.25">
      <c r="A1036" s="1152" t="s">
        <v>122</v>
      </c>
      <c r="B1036" s="1152"/>
      <c r="C1036" s="1152"/>
      <c r="D1036" s="1152"/>
      <c r="E1036" s="1152"/>
      <c r="F1036" s="1152"/>
      <c r="G1036" s="1152"/>
      <c r="H1036" s="1152"/>
      <c r="I1036" s="1152"/>
      <c r="J1036" s="1152"/>
      <c r="K1036" s="1152"/>
    </row>
    <row r="1037" spans="1:11" x14ac:dyDescent="0.25">
      <c r="A1037" s="1151" t="s">
        <v>399</v>
      </c>
      <c r="B1037" s="1151"/>
      <c r="C1037" s="1151"/>
      <c r="D1037" s="1151"/>
      <c r="E1037" s="1151"/>
      <c r="F1037" s="1151"/>
      <c r="G1037" s="1151"/>
      <c r="H1037" s="1151"/>
      <c r="I1037" s="1151"/>
      <c r="J1037" s="1151"/>
      <c r="K1037" s="1151"/>
    </row>
    <row r="1038" spans="1:11" x14ac:dyDescent="0.25">
      <c r="A1038" s="1152" t="s">
        <v>223</v>
      </c>
      <c r="B1038" s="1152"/>
      <c r="C1038" s="1152"/>
      <c r="D1038" s="1152"/>
      <c r="E1038" s="1152"/>
      <c r="F1038" s="1152"/>
      <c r="G1038" s="1152"/>
      <c r="H1038" s="1152"/>
      <c r="I1038" s="1152"/>
      <c r="J1038" s="1152"/>
      <c r="K1038" s="1152"/>
    </row>
    <row r="1039" spans="1:11" x14ac:dyDescent="0.25">
      <c r="A1039" s="1152" t="s">
        <v>123</v>
      </c>
      <c r="B1039" s="1152"/>
      <c r="C1039" s="1152"/>
      <c r="D1039" s="1152"/>
      <c r="E1039" s="1152"/>
      <c r="F1039" s="1152"/>
      <c r="G1039" s="1152"/>
      <c r="H1039" s="1152"/>
      <c r="I1039" s="1152"/>
      <c r="J1039" s="1152"/>
      <c r="K1039" s="1152"/>
    </row>
    <row r="1040" spans="1:11" x14ac:dyDescent="0.25">
      <c r="A1040" s="1152" t="s">
        <v>124</v>
      </c>
      <c r="B1040" s="1152"/>
      <c r="C1040" s="1152"/>
      <c r="D1040" s="1152"/>
      <c r="E1040" s="1152"/>
      <c r="F1040" s="1152"/>
      <c r="G1040" s="1152"/>
      <c r="H1040" s="1152"/>
      <c r="I1040" s="1152"/>
      <c r="J1040" s="1152"/>
      <c r="K1040" s="1152"/>
    </row>
    <row r="1041" spans="1:11" x14ac:dyDescent="0.25">
      <c r="A1041" s="1151" t="s">
        <v>400</v>
      </c>
      <c r="B1041" s="1151"/>
      <c r="C1041" s="1151"/>
      <c r="D1041" s="1151"/>
      <c r="E1041" s="1151"/>
      <c r="F1041" s="1151"/>
      <c r="G1041" s="1151"/>
      <c r="H1041" s="1151"/>
      <c r="I1041" s="1151"/>
      <c r="J1041" s="1151"/>
      <c r="K1041" s="1151"/>
    </row>
    <row r="1042" spans="1:11" x14ac:dyDescent="0.25">
      <c r="A1042" s="1152" t="s">
        <v>178</v>
      </c>
      <c r="B1042" s="1152"/>
      <c r="C1042" s="1152"/>
      <c r="D1042" s="1152"/>
      <c r="E1042" s="1152"/>
      <c r="F1042" s="1152"/>
      <c r="G1042" s="1152"/>
      <c r="H1042" s="1152"/>
      <c r="I1042" s="1152"/>
      <c r="J1042" s="1152"/>
      <c r="K1042" s="1152"/>
    </row>
    <row r="1043" spans="1:11" x14ac:dyDescent="0.25">
      <c r="A1043" s="1152" t="s">
        <v>125</v>
      </c>
      <c r="B1043" s="1152"/>
      <c r="C1043" s="1152"/>
      <c r="D1043" s="1152"/>
      <c r="E1043" s="1152"/>
      <c r="F1043" s="1152"/>
      <c r="G1043" s="1152"/>
      <c r="H1043" s="1152"/>
      <c r="I1043" s="1152"/>
      <c r="J1043" s="1152"/>
      <c r="K1043" s="1152"/>
    </row>
    <row r="1044" spans="1:11" x14ac:dyDescent="0.25">
      <c r="A1044" s="1152" t="s">
        <v>126</v>
      </c>
      <c r="B1044" s="1152"/>
      <c r="C1044" s="1152"/>
      <c r="D1044" s="1152"/>
      <c r="E1044" s="1152"/>
      <c r="F1044" s="1152"/>
      <c r="G1044" s="1152"/>
      <c r="H1044" s="1152"/>
      <c r="I1044" s="1152"/>
      <c r="J1044" s="1152"/>
      <c r="K1044" s="1152"/>
    </row>
    <row r="1045" spans="1:11" x14ac:dyDescent="0.25">
      <c r="A1045" s="1152" t="s">
        <v>179</v>
      </c>
      <c r="B1045" s="1152"/>
      <c r="C1045" s="1152"/>
      <c r="D1045" s="1152"/>
      <c r="E1045" s="1152"/>
      <c r="F1045" s="1152"/>
      <c r="G1045" s="1152"/>
      <c r="H1045" s="1152"/>
      <c r="I1045" s="1152"/>
      <c r="J1045" s="1152"/>
      <c r="K1045" s="1152"/>
    </row>
    <row r="1046" spans="1:11" x14ac:dyDescent="0.25">
      <c r="A1046" s="1152" t="s">
        <v>127</v>
      </c>
      <c r="B1046" s="1152"/>
      <c r="C1046" s="1152"/>
      <c r="D1046" s="1152"/>
      <c r="E1046" s="1152"/>
      <c r="F1046" s="1152"/>
      <c r="G1046" s="1152"/>
      <c r="H1046" s="1152"/>
      <c r="I1046" s="1152"/>
      <c r="J1046" s="1152"/>
      <c r="K1046" s="1152"/>
    </row>
    <row r="1047" spans="1:11" x14ac:dyDescent="0.25">
      <c r="A1047" s="1152" t="s">
        <v>180</v>
      </c>
      <c r="B1047" s="1152"/>
      <c r="C1047" s="1152"/>
      <c r="D1047" s="1152"/>
      <c r="E1047" s="1152"/>
      <c r="F1047" s="1152"/>
      <c r="G1047" s="1152"/>
      <c r="H1047" s="1152"/>
      <c r="I1047" s="1152"/>
      <c r="J1047" s="1152"/>
      <c r="K1047" s="1152"/>
    </row>
    <row r="1048" spans="1:11" x14ac:dyDescent="0.25">
      <c r="A1048" s="1152" t="s">
        <v>128</v>
      </c>
      <c r="B1048" s="1152"/>
      <c r="C1048" s="1152"/>
      <c r="D1048" s="1152"/>
      <c r="E1048" s="1152"/>
      <c r="F1048" s="1152"/>
      <c r="G1048" s="1152"/>
      <c r="H1048" s="1152"/>
      <c r="I1048" s="1152"/>
      <c r="J1048" s="1152"/>
      <c r="K1048" s="1152"/>
    </row>
    <row r="1049" spans="1:11" x14ac:dyDescent="0.25">
      <c r="A1049" s="1152" t="s">
        <v>129</v>
      </c>
      <c r="B1049" s="1152"/>
      <c r="C1049" s="1152"/>
      <c r="D1049" s="1152"/>
      <c r="E1049" s="1152"/>
      <c r="F1049" s="1152"/>
      <c r="G1049" s="1152"/>
      <c r="H1049" s="1152"/>
      <c r="I1049" s="1152"/>
      <c r="J1049" s="1152"/>
      <c r="K1049" s="1152"/>
    </row>
    <row r="1050" spans="1:11" x14ac:dyDescent="0.25">
      <c r="A1050" s="1152" t="s">
        <v>181</v>
      </c>
      <c r="B1050" s="1152"/>
      <c r="C1050" s="1152"/>
      <c r="D1050" s="1152"/>
      <c r="E1050" s="1152"/>
      <c r="F1050" s="1152"/>
      <c r="G1050" s="1152"/>
      <c r="H1050" s="1152"/>
      <c r="I1050" s="1152"/>
      <c r="J1050" s="1152"/>
      <c r="K1050" s="1152"/>
    </row>
    <row r="1051" spans="1:11" x14ac:dyDescent="0.25">
      <c r="A1051" s="1152" t="s">
        <v>130</v>
      </c>
      <c r="B1051" s="1152"/>
      <c r="C1051" s="1152"/>
      <c r="D1051" s="1152"/>
      <c r="E1051" s="1152"/>
      <c r="F1051" s="1152"/>
      <c r="G1051" s="1152"/>
      <c r="H1051" s="1152"/>
      <c r="I1051" s="1152"/>
      <c r="J1051" s="1152"/>
      <c r="K1051" s="1152"/>
    </row>
    <row r="1052" spans="1:11" x14ac:dyDescent="0.25">
      <c r="A1052" s="1152" t="s">
        <v>131</v>
      </c>
      <c r="B1052" s="1152"/>
      <c r="C1052" s="1152"/>
      <c r="D1052" s="1152"/>
      <c r="E1052" s="1152"/>
      <c r="F1052" s="1152"/>
      <c r="G1052" s="1152"/>
      <c r="H1052" s="1152"/>
      <c r="I1052" s="1152"/>
      <c r="J1052" s="1152"/>
      <c r="K1052" s="1152"/>
    </row>
    <row r="1053" spans="1:11" x14ac:dyDescent="0.25">
      <c r="A1053" s="5"/>
      <c r="B1053" s="5"/>
      <c r="C1053" s="6"/>
      <c r="D1053" s="7"/>
      <c r="E1053" s="147"/>
      <c r="F1053" s="147"/>
      <c r="G1053" s="147"/>
      <c r="H1053" s="147"/>
      <c r="I1053" s="147"/>
    </row>
    <row r="1054" spans="1:11" x14ac:dyDescent="0.25">
      <c r="A1054" s="5"/>
      <c r="B1054" s="5"/>
      <c r="C1054" s="6"/>
      <c r="D1054" s="7"/>
      <c r="E1054" s="7"/>
      <c r="F1054" s="156"/>
      <c r="G1054" s="156"/>
      <c r="H1054" s="156"/>
    </row>
    <row r="1055" spans="1:11" x14ac:dyDescent="0.25">
      <c r="A1055" s="5"/>
      <c r="B1055" s="5"/>
      <c r="C1055" s="6"/>
      <c r="D1055" s="7"/>
      <c r="E1055" s="156"/>
      <c r="F1055" s="147"/>
      <c r="G1055" s="147"/>
      <c r="H1055" s="147"/>
      <c r="I1055" s="113"/>
    </row>
    <row r="1056" spans="1:11" x14ac:dyDescent="0.25">
      <c r="E1056" s="157"/>
      <c r="F1056" s="113"/>
      <c r="G1056" s="113"/>
      <c r="H1056" s="113"/>
      <c r="I1056" s="113"/>
    </row>
    <row r="1057" spans="1:9" x14ac:dyDescent="0.25">
      <c r="E1057" s="157"/>
      <c r="F1057" s="113"/>
      <c r="G1057" s="113"/>
      <c r="H1057" s="113"/>
      <c r="I1057" s="113"/>
    </row>
    <row r="1058" spans="1:9" x14ac:dyDescent="0.25">
      <c r="E1058" s="157"/>
      <c r="F1058" s="113"/>
      <c r="G1058" s="113"/>
      <c r="H1058" s="113"/>
      <c r="I1058" s="113"/>
    </row>
    <row r="1059" spans="1:9" x14ac:dyDescent="0.25">
      <c r="E1059" s="157"/>
      <c r="F1059" s="113"/>
      <c r="G1059" s="113"/>
      <c r="H1059" s="113"/>
      <c r="I1059" s="113"/>
    </row>
    <row r="1060" spans="1:9" x14ac:dyDescent="0.25">
      <c r="E1060" s="157"/>
      <c r="F1060" s="113"/>
      <c r="G1060" s="113"/>
      <c r="H1060" s="113"/>
      <c r="I1060" s="113"/>
    </row>
    <row r="1061" spans="1:9" x14ac:dyDescent="0.25">
      <c r="E1061" s="157"/>
      <c r="F1061" s="113"/>
      <c r="G1061" s="113"/>
      <c r="H1061" s="113"/>
      <c r="I1061" s="113"/>
    </row>
    <row r="1062" spans="1:9" x14ac:dyDescent="0.25">
      <c r="A1062" s="5"/>
      <c r="B1062" s="5"/>
      <c r="C1062" s="6"/>
      <c r="D1062" s="7"/>
      <c r="E1062" s="156"/>
      <c r="F1062" s="147"/>
      <c r="G1062" s="147"/>
      <c r="H1062" s="147"/>
      <c r="I1062" s="147"/>
    </row>
    <row r="1063" spans="1:9" x14ac:dyDescent="0.25">
      <c r="A1063" s="5"/>
      <c r="B1063" s="5"/>
      <c r="C1063" s="6"/>
      <c r="D1063" s="7"/>
      <c r="E1063" s="156"/>
      <c r="F1063" s="147"/>
      <c r="G1063" s="147"/>
      <c r="H1063" s="147"/>
      <c r="I1063" s="147"/>
    </row>
    <row r="1064" spans="1:9" x14ac:dyDescent="0.25">
      <c r="A1064" s="5"/>
      <c r="B1064" s="5"/>
      <c r="C1064" s="6"/>
      <c r="D1064" s="7"/>
      <c r="E1064" s="156"/>
      <c r="F1064" s="147"/>
      <c r="G1064" s="147"/>
      <c r="H1064" s="147"/>
      <c r="I1064" s="147"/>
    </row>
    <row r="1065" spans="1:9" x14ac:dyDescent="0.25">
      <c r="A1065" s="5"/>
      <c r="B1065" s="5"/>
      <c r="C1065" s="6"/>
      <c r="D1065" s="7"/>
      <c r="E1065" s="156"/>
      <c r="F1065" s="147"/>
      <c r="G1065" s="147"/>
      <c r="H1065" s="147"/>
      <c r="I1065" s="147"/>
    </row>
    <row r="1066" spans="1:9" x14ac:dyDescent="0.25">
      <c r="A1066" s="5"/>
      <c r="B1066" s="5"/>
      <c r="C1066" s="6"/>
      <c r="D1066" s="7"/>
      <c r="E1066" s="156"/>
      <c r="F1066" s="147"/>
      <c r="G1066" s="147"/>
      <c r="H1066" s="147"/>
      <c r="I1066" s="147"/>
    </row>
    <row r="1067" spans="1:9" x14ac:dyDescent="0.25">
      <c r="C1067" s="6"/>
      <c r="D1067" s="7"/>
      <c r="E1067" s="157"/>
      <c r="F1067" s="113"/>
      <c r="G1067" s="113"/>
      <c r="H1067" s="113"/>
      <c r="I1067" s="113"/>
    </row>
    <row r="1068" spans="1:9" x14ac:dyDescent="0.25">
      <c r="C1068" s="6"/>
      <c r="D1068" s="7"/>
      <c r="E1068" s="157"/>
      <c r="F1068" s="113"/>
      <c r="G1068" s="113"/>
      <c r="H1068" s="113"/>
      <c r="I1068" s="113"/>
    </row>
    <row r="1069" spans="1:9" x14ac:dyDescent="0.25">
      <c r="C1069" s="6"/>
      <c r="D1069" s="7"/>
      <c r="E1069" s="157"/>
      <c r="F1069" s="113"/>
      <c r="G1069" s="113"/>
      <c r="H1069" s="113"/>
      <c r="I1069" s="113"/>
    </row>
    <row r="1070" spans="1:9" x14ac:dyDescent="0.25">
      <c r="E1070" s="157"/>
      <c r="F1070" s="113"/>
      <c r="G1070" s="113"/>
      <c r="H1070" s="113"/>
      <c r="I1070" s="113"/>
    </row>
    <row r="1071" spans="1:9" x14ac:dyDescent="0.25">
      <c r="E1071" s="157"/>
      <c r="F1071" s="113"/>
      <c r="G1071" s="113"/>
      <c r="H1071" s="113"/>
      <c r="I1071" s="113"/>
    </row>
    <row r="1072" spans="1:9" x14ac:dyDescent="0.25">
      <c r="E1072" s="157"/>
      <c r="F1072" s="113"/>
      <c r="G1072" s="113"/>
      <c r="H1072" s="113"/>
      <c r="I1072" s="113"/>
    </row>
    <row r="1073" spans="1:11" x14ac:dyDescent="0.25">
      <c r="E1073" s="157"/>
      <c r="F1073" s="113"/>
      <c r="G1073" s="113"/>
      <c r="H1073" s="113"/>
      <c r="I1073" s="113"/>
    </row>
    <row r="1074" spans="1:11" x14ac:dyDescent="0.25">
      <c r="E1074" s="157"/>
      <c r="F1074" s="113"/>
      <c r="G1074" s="113"/>
      <c r="H1074" s="113"/>
      <c r="I1074" s="113"/>
    </row>
    <row r="1075" spans="1:11" x14ac:dyDescent="0.25">
      <c r="E1075" s="157"/>
      <c r="F1075" s="113"/>
      <c r="G1075" s="113"/>
      <c r="H1075" s="113"/>
      <c r="I1075" s="113"/>
    </row>
    <row r="1076" spans="1:11" x14ac:dyDescent="0.25">
      <c r="A1076" s="5"/>
      <c r="B1076" s="5"/>
      <c r="C1076" s="6"/>
      <c r="D1076" s="7"/>
      <c r="E1076" s="156"/>
      <c r="F1076" s="147"/>
      <c r="G1076" s="147"/>
      <c r="H1076" s="147"/>
      <c r="I1076" s="147"/>
    </row>
    <row r="1077" spans="1:11" x14ac:dyDescent="0.25">
      <c r="A1077" s="5"/>
      <c r="B1077" s="5"/>
      <c r="C1077" s="6"/>
      <c r="D1077" s="7"/>
      <c r="E1077" s="156"/>
      <c r="F1077" s="147"/>
      <c r="G1077" s="147"/>
      <c r="H1077" s="147"/>
      <c r="I1077" s="147"/>
    </row>
    <row r="1078" spans="1:11" x14ac:dyDescent="0.25">
      <c r="A1078" s="5"/>
      <c r="B1078" s="5"/>
      <c r="C1078" s="6"/>
      <c r="D1078" s="7"/>
      <c r="E1078" s="156"/>
      <c r="F1078" s="147"/>
      <c r="G1078" s="147"/>
      <c r="H1078" s="147"/>
      <c r="I1078" s="147"/>
    </row>
    <row r="1079" spans="1:11" x14ac:dyDescent="0.25">
      <c r="A1079" s="5"/>
      <c r="B1079" s="5"/>
      <c r="C1079" s="6"/>
      <c r="D1079" s="7"/>
      <c r="E1079" s="156"/>
      <c r="F1079" s="147"/>
      <c r="G1079" s="147"/>
      <c r="H1079" s="147"/>
      <c r="I1079" s="147"/>
    </row>
    <row r="1080" spans="1:11" x14ac:dyDescent="0.25">
      <c r="A1080" s="5"/>
      <c r="B1080" s="5"/>
      <c r="C1080" s="6"/>
      <c r="D1080" s="7"/>
      <c r="E1080" s="156"/>
      <c r="F1080" s="147"/>
      <c r="G1080" s="147"/>
      <c r="H1080" s="147"/>
      <c r="I1080" s="147"/>
    </row>
    <row r="1081" spans="1:11" x14ac:dyDescent="0.25">
      <c r="E1081" s="157"/>
      <c r="F1081" s="113"/>
      <c r="G1081" s="113"/>
      <c r="H1081" s="113"/>
      <c r="I1081" s="113"/>
    </row>
    <row r="1082" spans="1:11" x14ac:dyDescent="0.25">
      <c r="E1082" s="157"/>
      <c r="F1082" s="113"/>
      <c r="G1082" s="113"/>
      <c r="H1082" s="113"/>
      <c r="I1082" s="113"/>
    </row>
    <row r="1083" spans="1:11" x14ac:dyDescent="0.25">
      <c r="E1083" s="157"/>
      <c r="F1083" s="113"/>
      <c r="G1083" s="113"/>
      <c r="H1083" s="113"/>
      <c r="I1083" s="113"/>
    </row>
    <row r="1084" spans="1:11" x14ac:dyDescent="0.25">
      <c r="A1084" s="5"/>
      <c r="B1084" s="5"/>
      <c r="C1084" s="6"/>
      <c r="D1084" s="7"/>
      <c r="E1084" s="156"/>
      <c r="F1084" s="147"/>
      <c r="G1084" s="147"/>
      <c r="H1084" s="147"/>
      <c r="I1084" s="147"/>
      <c r="K1084" s="1001"/>
    </row>
    <row r="1085" spans="1:11" x14ac:dyDescent="0.25">
      <c r="A1085" s="5"/>
      <c r="B1085" s="5"/>
      <c r="C1085" s="6"/>
      <c r="D1085" s="7"/>
      <c r="E1085" s="156"/>
      <c r="F1085" s="147"/>
      <c r="G1085" s="147"/>
      <c r="H1085" s="147"/>
      <c r="I1085" s="147"/>
      <c r="K1085" s="1001"/>
    </row>
    <row r="1086" spans="1:11" x14ac:dyDescent="0.25">
      <c r="A1086" s="5"/>
      <c r="E1086" s="157"/>
      <c r="F1086" s="147"/>
      <c r="G1086" s="147"/>
      <c r="H1086" s="147"/>
      <c r="I1086" s="147"/>
      <c r="K1086" s="1001"/>
    </row>
    <row r="1087" spans="1:11" x14ac:dyDescent="0.25">
      <c r="A1087" s="5"/>
      <c r="E1087" s="157"/>
      <c r="F1087" s="147"/>
      <c r="G1087" s="147"/>
      <c r="H1087" s="147"/>
      <c r="I1087" s="147"/>
      <c r="K1087" s="1001"/>
    </row>
    <row r="1088" spans="1:11" x14ac:dyDescent="0.25">
      <c r="A1088" s="5"/>
      <c r="E1088" s="157"/>
      <c r="F1088" s="147"/>
      <c r="G1088" s="147"/>
      <c r="H1088" s="147"/>
      <c r="I1088" s="147"/>
      <c r="K1088" s="1001"/>
    </row>
    <row r="1089" spans="1:11" x14ac:dyDescent="0.25">
      <c r="A1089" s="5"/>
      <c r="B1089" s="5"/>
      <c r="C1089" s="6"/>
      <c r="D1089" s="7"/>
      <c r="E1089" s="156"/>
      <c r="F1089" s="147"/>
      <c r="G1089" s="147"/>
      <c r="H1089" s="147"/>
      <c r="I1089" s="113"/>
      <c r="K1089" s="1001"/>
    </row>
    <row r="1090" spans="1:11" x14ac:dyDescent="0.25">
      <c r="A1090" s="5"/>
      <c r="B1090" s="5"/>
      <c r="C1090" s="6"/>
      <c r="D1090" s="7"/>
      <c r="E1090" s="156"/>
      <c r="F1090" s="147"/>
      <c r="G1090" s="147"/>
      <c r="H1090" s="147"/>
      <c r="I1090" s="113"/>
      <c r="K1090" s="1001"/>
    </row>
    <row r="1091" spans="1:11" x14ac:dyDescent="0.25">
      <c r="A1091" s="5"/>
      <c r="B1091" s="5"/>
      <c r="C1091" s="6"/>
      <c r="D1091" s="7"/>
      <c r="E1091" s="156"/>
      <c r="F1091" s="147"/>
      <c r="G1091" s="147"/>
      <c r="H1091" s="147"/>
      <c r="I1091" s="113"/>
      <c r="K1091" s="1002"/>
    </row>
    <row r="1092" spans="1:11" x14ac:dyDescent="0.25">
      <c r="A1092" s="5"/>
      <c r="B1092" s="5"/>
      <c r="C1092" s="6"/>
      <c r="D1092" s="7"/>
      <c r="E1092" s="156"/>
      <c r="F1092" s="147"/>
      <c r="G1092" s="147"/>
      <c r="H1092" s="147"/>
      <c r="I1092" s="113"/>
      <c r="K1092" s="1002"/>
    </row>
    <row r="1093" spans="1:11" x14ac:dyDescent="0.25">
      <c r="A1093" s="5"/>
      <c r="B1093" s="5"/>
      <c r="C1093" s="6"/>
      <c r="D1093" s="7"/>
      <c r="E1093" s="156"/>
      <c r="F1093" s="147"/>
      <c r="G1093" s="147"/>
      <c r="H1093" s="147"/>
      <c r="I1093" s="113"/>
      <c r="K1093" s="1002"/>
    </row>
    <row r="1094" spans="1:11" x14ac:dyDescent="0.25">
      <c r="A1094" s="5"/>
      <c r="B1094" s="5"/>
      <c r="C1094" s="6"/>
      <c r="D1094" s="7"/>
      <c r="E1094" s="156"/>
      <c r="F1094" s="147"/>
      <c r="G1094" s="147"/>
      <c r="H1094" s="147"/>
      <c r="I1094" s="113"/>
      <c r="K1094" s="1001"/>
    </row>
    <row r="1095" spans="1:11" x14ac:dyDescent="0.25">
      <c r="E1095" s="157"/>
      <c r="F1095" s="113"/>
      <c r="G1095" s="113"/>
      <c r="H1095" s="113"/>
      <c r="I1095" s="113"/>
      <c r="K1095" s="1001"/>
    </row>
    <row r="1096" spans="1:11" x14ac:dyDescent="0.25">
      <c r="E1096" s="157"/>
      <c r="F1096" s="113"/>
      <c r="G1096" s="113"/>
      <c r="H1096" s="113"/>
      <c r="I1096" s="113"/>
    </row>
    <row r="1097" spans="1:11" x14ac:dyDescent="0.25">
      <c r="E1097" s="157"/>
      <c r="F1097" s="113"/>
      <c r="G1097" s="113"/>
      <c r="H1097" s="113"/>
      <c r="I1097" s="113"/>
      <c r="K1097" s="1001"/>
    </row>
    <row r="1098" spans="1:11" x14ac:dyDescent="0.25">
      <c r="E1098" s="157"/>
      <c r="F1098" s="113"/>
      <c r="G1098" s="113"/>
      <c r="H1098" s="113"/>
      <c r="I1098" s="113"/>
      <c r="K1098" s="1001"/>
    </row>
    <row r="1099" spans="1:11" x14ac:dyDescent="0.25">
      <c r="E1099" s="157"/>
      <c r="F1099" s="113"/>
      <c r="G1099" s="113"/>
      <c r="H1099" s="113"/>
      <c r="I1099" s="113"/>
      <c r="K1099" s="1001"/>
    </row>
    <row r="1100" spans="1:11" x14ac:dyDescent="0.25">
      <c r="E1100" s="157"/>
      <c r="F1100" s="113"/>
      <c r="G1100" s="113"/>
      <c r="H1100" s="113"/>
      <c r="I1100" s="113"/>
      <c r="K1100" s="1001"/>
    </row>
    <row r="1101" spans="1:11" x14ac:dyDescent="0.25">
      <c r="A1101" s="5"/>
      <c r="B1101" s="5"/>
      <c r="C1101" s="6"/>
      <c r="D1101" s="7"/>
      <c r="E1101" s="156"/>
      <c r="F1101" s="147"/>
      <c r="G1101" s="147"/>
      <c r="H1101" s="147"/>
      <c r="I1101" s="147"/>
      <c r="K1101" s="1001"/>
    </row>
    <row r="1102" spans="1:11" x14ac:dyDescent="0.25">
      <c r="A1102" s="5"/>
      <c r="B1102" s="5"/>
      <c r="C1102" s="6"/>
      <c r="D1102" s="7"/>
      <c r="E1102" s="156"/>
      <c r="F1102" s="147"/>
      <c r="G1102" s="147"/>
      <c r="H1102" s="147"/>
      <c r="I1102" s="147"/>
      <c r="K1102" s="1001"/>
    </row>
    <row r="1103" spans="1:11" x14ac:dyDescent="0.25">
      <c r="A1103" s="5"/>
      <c r="B1103" s="5"/>
      <c r="C1103" s="6"/>
      <c r="D1103" s="7"/>
      <c r="E1103" s="156"/>
      <c r="F1103" s="147"/>
      <c r="G1103" s="147"/>
      <c r="H1103" s="147"/>
      <c r="I1103" s="147"/>
      <c r="K1103" s="1001"/>
    </row>
    <row r="1104" spans="1:11" x14ac:dyDescent="0.25">
      <c r="A1104" s="5"/>
      <c r="B1104" s="5"/>
      <c r="C1104" s="6"/>
      <c r="D1104" s="7"/>
      <c r="E1104" s="156"/>
      <c r="F1104" s="147"/>
      <c r="G1104" s="147"/>
      <c r="H1104" s="147"/>
      <c r="I1104" s="147"/>
      <c r="K1104" s="1001"/>
    </row>
    <row r="1105" spans="1:11" x14ac:dyDescent="0.25">
      <c r="A1105" s="5"/>
      <c r="B1105" s="5"/>
      <c r="C1105" s="6"/>
      <c r="D1105" s="7"/>
      <c r="E1105" s="156"/>
      <c r="F1105" s="147"/>
      <c r="G1105" s="147"/>
      <c r="H1105" s="147"/>
      <c r="I1105" s="113"/>
      <c r="K1105" s="1002"/>
    </row>
    <row r="1106" spans="1:11" x14ac:dyDescent="0.25">
      <c r="E1106" s="157"/>
      <c r="F1106" s="113"/>
      <c r="G1106" s="113"/>
      <c r="H1106" s="113"/>
      <c r="I1106" s="113"/>
      <c r="K1106" s="1002"/>
    </row>
    <row r="1107" spans="1:11" x14ac:dyDescent="0.25">
      <c r="E1107" s="157"/>
      <c r="F1107" s="113"/>
      <c r="G1107" s="113"/>
      <c r="H1107" s="113"/>
      <c r="I1107" s="113"/>
      <c r="K1107" s="1002"/>
    </row>
    <row r="1108" spans="1:11" x14ac:dyDescent="0.25">
      <c r="E1108" s="157"/>
      <c r="F1108" s="113"/>
      <c r="G1108" s="113"/>
      <c r="H1108" s="113"/>
      <c r="I1108" s="113"/>
      <c r="K1108" s="1001"/>
    </row>
    <row r="1109" spans="1:11" x14ac:dyDescent="0.25">
      <c r="E1109" s="157"/>
      <c r="F1109" s="113"/>
      <c r="G1109" s="113"/>
      <c r="H1109" s="113"/>
      <c r="I1109" s="113"/>
      <c r="K1109" s="1001"/>
    </row>
    <row r="1110" spans="1:11" x14ac:dyDescent="0.25">
      <c r="E1110" s="157"/>
      <c r="F1110" s="113"/>
      <c r="G1110" s="113"/>
      <c r="H1110" s="113"/>
      <c r="I1110" s="113"/>
      <c r="K1110" s="1001"/>
    </row>
    <row r="1111" spans="1:11" x14ac:dyDescent="0.25">
      <c r="E1111" s="157"/>
      <c r="F1111" s="113"/>
      <c r="G1111" s="113"/>
      <c r="H1111" s="113"/>
      <c r="I1111" s="113"/>
      <c r="K1111" s="1001"/>
    </row>
    <row r="1112" spans="1:11" x14ac:dyDescent="0.25">
      <c r="E1112" s="157"/>
      <c r="F1112" s="113"/>
      <c r="G1112" s="113"/>
      <c r="H1112" s="113"/>
      <c r="I1112" s="113"/>
      <c r="K1112" s="1001"/>
    </row>
    <row r="1113" spans="1:11" x14ac:dyDescent="0.25">
      <c r="E1113" s="157"/>
      <c r="F1113" s="113"/>
      <c r="G1113" s="113"/>
      <c r="H1113" s="113"/>
      <c r="I1113" s="113"/>
      <c r="K1113" s="1002"/>
    </row>
    <row r="1114" spans="1:11" x14ac:dyDescent="0.25">
      <c r="E1114" s="157"/>
      <c r="F1114" s="113"/>
      <c r="G1114" s="113"/>
      <c r="H1114" s="113"/>
      <c r="I1114" s="113"/>
      <c r="K1114" s="1001"/>
    </row>
    <row r="1115" spans="1:11" x14ac:dyDescent="0.25">
      <c r="A1115" s="5"/>
      <c r="E1115" s="157"/>
      <c r="F1115" s="147"/>
      <c r="G1115" s="147"/>
      <c r="H1115" s="147"/>
      <c r="I1115" s="147"/>
      <c r="K1115" s="1001"/>
    </row>
    <row r="1116" spans="1:11" x14ac:dyDescent="0.25">
      <c r="A1116" s="5"/>
      <c r="E1116" s="157"/>
      <c r="F1116" s="147"/>
      <c r="G1116" s="147"/>
      <c r="H1116" s="147"/>
      <c r="I1116" s="147"/>
      <c r="K1116" s="1001"/>
    </row>
    <row r="1117" spans="1:11" x14ac:dyDescent="0.25">
      <c r="A1117" s="5"/>
      <c r="E1117" s="157"/>
      <c r="F1117" s="147"/>
      <c r="G1117" s="147"/>
      <c r="H1117" s="147"/>
      <c r="I1117" s="147"/>
      <c r="K1117" s="1002"/>
    </row>
    <row r="1118" spans="1:11" x14ac:dyDescent="0.25">
      <c r="A1118" s="5"/>
      <c r="E1118" s="157"/>
      <c r="F1118" s="147"/>
      <c r="G1118" s="147"/>
      <c r="H1118" s="147"/>
      <c r="I1118" s="147"/>
      <c r="K1118" s="1001"/>
    </row>
    <row r="1119" spans="1:11" x14ac:dyDescent="0.25">
      <c r="A1119" s="5"/>
      <c r="B1119" s="5"/>
      <c r="C1119" s="6"/>
      <c r="D1119" s="7"/>
      <c r="E1119" s="156"/>
      <c r="F1119" s="147"/>
      <c r="G1119" s="147"/>
      <c r="H1119" s="147"/>
      <c r="I1119" s="113"/>
      <c r="K1119" s="1001"/>
    </row>
    <row r="1120" spans="1:11" x14ac:dyDescent="0.25">
      <c r="E1120" s="157"/>
      <c r="F1120" s="113"/>
      <c r="G1120" s="113"/>
      <c r="H1120" s="113"/>
      <c r="I1120" s="113"/>
    </row>
    <row r="1121" spans="1:11" x14ac:dyDescent="0.25">
      <c r="E1121" s="157"/>
      <c r="F1121" s="113"/>
      <c r="G1121" s="113"/>
      <c r="H1121" s="113"/>
      <c r="I1121" s="113"/>
    </row>
    <row r="1122" spans="1:11" x14ac:dyDescent="0.25">
      <c r="E1122" s="157"/>
      <c r="F1122" s="113"/>
      <c r="G1122" s="113"/>
      <c r="H1122" s="113"/>
      <c r="I1122" s="113"/>
    </row>
    <row r="1123" spans="1:11" x14ac:dyDescent="0.25">
      <c r="A1123" s="5"/>
      <c r="E1123" s="157"/>
      <c r="F1123" s="147"/>
      <c r="G1123" s="147"/>
      <c r="H1123" s="147"/>
      <c r="I1123" s="147"/>
    </row>
    <row r="1124" spans="1:11" x14ac:dyDescent="0.25">
      <c r="A1124" s="5"/>
      <c r="E1124" s="157"/>
      <c r="F1124" s="147"/>
      <c r="G1124" s="147"/>
      <c r="H1124" s="147"/>
      <c r="I1124" s="147"/>
    </row>
    <row r="1125" spans="1:11" x14ac:dyDescent="0.25">
      <c r="A1125" s="5"/>
      <c r="B1125" s="5"/>
      <c r="C1125" s="6"/>
      <c r="D1125" s="7"/>
      <c r="E1125" s="156"/>
      <c r="F1125" s="147"/>
      <c r="G1125" s="147"/>
      <c r="H1125" s="147"/>
      <c r="I1125" s="113"/>
    </row>
    <row r="1126" spans="1:11" x14ac:dyDescent="0.25">
      <c r="A1126" s="5"/>
      <c r="E1126" s="157"/>
      <c r="F1126" s="147"/>
      <c r="G1126" s="147"/>
      <c r="H1126" s="147"/>
      <c r="I1126" s="147"/>
    </row>
    <row r="1127" spans="1:11" x14ac:dyDescent="0.25">
      <c r="A1127" s="5"/>
      <c r="E1127" s="157"/>
      <c r="F1127" s="147"/>
      <c r="G1127" s="147"/>
      <c r="H1127" s="147"/>
      <c r="I1127" s="147"/>
    </row>
    <row r="1128" spans="1:11" x14ac:dyDescent="0.25">
      <c r="A1128" s="5"/>
      <c r="E1128" s="157"/>
      <c r="F1128" s="113"/>
      <c r="G1128" s="147"/>
      <c r="H1128" s="147"/>
      <c r="I1128" s="113"/>
    </row>
    <row r="1129" spans="1:11" x14ac:dyDescent="0.25">
      <c r="A1129" s="5"/>
      <c r="B1129" s="5"/>
      <c r="C1129" s="6"/>
      <c r="D1129" s="7"/>
      <c r="E1129" s="156"/>
      <c r="F1129" s="147"/>
      <c r="G1129" s="147"/>
      <c r="H1129" s="147"/>
      <c r="I1129" s="113"/>
    </row>
    <row r="1130" spans="1:11" x14ac:dyDescent="0.25">
      <c r="A1130" s="5"/>
      <c r="B1130" s="5"/>
      <c r="C1130" s="6"/>
      <c r="D1130" s="7"/>
      <c r="E1130" s="156"/>
      <c r="F1130" s="147"/>
      <c r="G1130" s="147"/>
      <c r="H1130" s="147"/>
      <c r="I1130" s="113"/>
    </row>
    <row r="1131" spans="1:11" x14ac:dyDescent="0.25">
      <c r="A1131" s="5"/>
      <c r="B1131" s="5"/>
      <c r="C1131" s="6"/>
      <c r="D1131" s="7"/>
      <c r="E1131" s="156"/>
      <c r="F1131" s="147"/>
      <c r="G1131" s="147"/>
      <c r="H1131" s="147"/>
      <c r="I1131" s="113"/>
    </row>
    <row r="1132" spans="1:11" x14ac:dyDescent="0.25">
      <c r="A1132" s="5"/>
      <c r="B1132" s="5"/>
      <c r="C1132" s="6"/>
      <c r="D1132" s="7"/>
      <c r="E1132" s="156"/>
      <c r="F1132" s="147"/>
      <c r="G1132" s="147"/>
      <c r="H1132" s="147"/>
      <c r="I1132" s="113"/>
    </row>
    <row r="1133" spans="1:11" x14ac:dyDescent="0.25">
      <c r="A1133" s="5"/>
      <c r="B1133" s="5"/>
      <c r="C1133" s="6"/>
      <c r="D1133" s="7"/>
      <c r="E1133" s="156"/>
      <c r="F1133" s="147"/>
      <c r="G1133" s="147"/>
      <c r="H1133" s="147"/>
      <c r="I1133" s="113"/>
      <c r="K1133" s="1001"/>
    </row>
    <row r="1134" spans="1:11" x14ac:dyDescent="0.25">
      <c r="A1134" s="5"/>
      <c r="B1134" s="5"/>
      <c r="C1134" s="6"/>
      <c r="D1134" s="7"/>
      <c r="E1134" s="156"/>
      <c r="F1134" s="147"/>
      <c r="G1134" s="147"/>
      <c r="H1134" s="147"/>
      <c r="I1134" s="113"/>
      <c r="K1134" s="1001"/>
    </row>
    <row r="1135" spans="1:11" x14ac:dyDescent="0.25">
      <c r="A1135" s="5"/>
      <c r="E1135" s="157"/>
      <c r="F1135" s="113"/>
      <c r="G1135" s="147"/>
      <c r="H1135" s="147"/>
      <c r="I1135" s="113"/>
      <c r="K1135" s="1001"/>
    </row>
    <row r="1136" spans="1:11" x14ac:dyDescent="0.25">
      <c r="A1136" s="5"/>
      <c r="E1136" s="157"/>
      <c r="F1136" s="113"/>
      <c r="G1136" s="147"/>
      <c r="H1136" s="147"/>
      <c r="I1136" s="113"/>
      <c r="K1136" s="1001"/>
    </row>
    <row r="1137" spans="1:11" x14ac:dyDescent="0.25">
      <c r="A1137" s="5"/>
      <c r="E1137" s="157"/>
      <c r="F1137" s="113"/>
      <c r="G1137" s="147"/>
      <c r="H1137" s="147"/>
      <c r="I1137" s="113"/>
      <c r="K1137" s="1001"/>
    </row>
    <row r="1138" spans="1:11" x14ac:dyDescent="0.25">
      <c r="A1138" s="5"/>
      <c r="E1138" s="157"/>
      <c r="F1138" s="113"/>
      <c r="G1138" s="147"/>
      <c r="H1138" s="147"/>
      <c r="I1138" s="113"/>
      <c r="K1138" s="1001"/>
    </row>
    <row r="1139" spans="1:11" x14ac:dyDescent="0.25">
      <c r="A1139" s="5"/>
      <c r="E1139" s="157"/>
      <c r="F1139" s="113"/>
      <c r="G1139" s="147"/>
      <c r="H1139" s="147"/>
      <c r="I1139" s="113"/>
      <c r="K1139" s="1001"/>
    </row>
    <row r="1140" spans="1:11" x14ac:dyDescent="0.25">
      <c r="A1140" s="5"/>
      <c r="E1140" s="157"/>
      <c r="F1140" s="113"/>
      <c r="G1140" s="147"/>
      <c r="H1140" s="147"/>
      <c r="I1140" s="113"/>
      <c r="K1140" s="1002"/>
    </row>
    <row r="1141" spans="1:11" x14ac:dyDescent="0.25">
      <c r="A1141" s="5"/>
      <c r="B1141" s="5"/>
      <c r="C1141" s="6"/>
      <c r="D1141" s="7"/>
      <c r="E1141" s="156"/>
      <c r="F1141" s="147"/>
      <c r="G1141" s="147"/>
      <c r="H1141" s="147"/>
      <c r="I1141" s="113"/>
      <c r="K1141" s="1002"/>
    </row>
    <row r="1142" spans="1:11" x14ac:dyDescent="0.25">
      <c r="A1142" s="5"/>
      <c r="B1142" s="5"/>
      <c r="C1142" s="6"/>
      <c r="D1142" s="7"/>
      <c r="E1142" s="156"/>
      <c r="F1142" s="147"/>
      <c r="G1142" s="147"/>
      <c r="H1142" s="147"/>
      <c r="I1142" s="113"/>
      <c r="K1142" s="1002"/>
    </row>
    <row r="1143" spans="1:11" x14ac:dyDescent="0.25">
      <c r="E1143" s="157"/>
      <c r="F1143" s="113"/>
      <c r="G1143" s="113"/>
      <c r="H1143" s="113"/>
      <c r="I1143" s="113"/>
      <c r="K1143" s="1001"/>
    </row>
    <row r="1144" spans="1:11" x14ac:dyDescent="0.25">
      <c r="E1144" s="157"/>
      <c r="F1144" s="113"/>
      <c r="G1144" s="113"/>
      <c r="H1144" s="113"/>
      <c r="I1144" s="113"/>
      <c r="K1144" s="1001"/>
    </row>
    <row r="1145" spans="1:11" x14ac:dyDescent="0.25">
      <c r="E1145" s="157"/>
      <c r="F1145" s="113"/>
      <c r="G1145" s="113"/>
      <c r="H1145" s="113"/>
      <c r="I1145" s="113"/>
    </row>
    <row r="1146" spans="1:11" x14ac:dyDescent="0.25">
      <c r="E1146" s="157"/>
      <c r="F1146" s="113"/>
      <c r="G1146" s="113"/>
      <c r="H1146" s="113"/>
      <c r="I1146" s="113"/>
      <c r="K1146" s="1001"/>
    </row>
    <row r="1147" spans="1:11" x14ac:dyDescent="0.25">
      <c r="E1147" s="157"/>
      <c r="F1147" s="113"/>
      <c r="G1147" s="113"/>
      <c r="H1147" s="113"/>
      <c r="I1147" s="113"/>
      <c r="K1147" s="1001"/>
    </row>
    <row r="1148" spans="1:11" x14ac:dyDescent="0.25">
      <c r="E1148" s="157"/>
      <c r="F1148" s="113"/>
      <c r="G1148" s="113"/>
      <c r="H1148" s="113"/>
      <c r="I1148" s="113"/>
      <c r="K1148" s="1001"/>
    </row>
    <row r="1149" spans="1:11" x14ac:dyDescent="0.25">
      <c r="A1149" s="5"/>
      <c r="B1149" s="5"/>
      <c r="C1149" s="6"/>
      <c r="D1149" s="7"/>
      <c r="E1149" s="156"/>
      <c r="F1149" s="147"/>
      <c r="G1149" s="147"/>
      <c r="H1149" s="147"/>
      <c r="I1149" s="147"/>
      <c r="K1149" s="1001"/>
    </row>
    <row r="1150" spans="1:11" x14ac:dyDescent="0.25">
      <c r="A1150" s="5"/>
      <c r="B1150" s="5"/>
      <c r="C1150" s="6"/>
      <c r="D1150" s="7"/>
      <c r="E1150" s="156"/>
      <c r="F1150" s="147"/>
      <c r="G1150" s="147"/>
      <c r="H1150" s="147"/>
      <c r="I1150" s="147"/>
      <c r="K1150" s="1001"/>
    </row>
    <row r="1151" spans="1:11" x14ac:dyDescent="0.25">
      <c r="A1151" s="5"/>
      <c r="B1151" s="5"/>
      <c r="C1151" s="6"/>
      <c r="D1151" s="7"/>
      <c r="E1151" s="156"/>
      <c r="F1151" s="147"/>
      <c r="G1151" s="147"/>
      <c r="H1151" s="147"/>
      <c r="I1151" s="147"/>
      <c r="K1151" s="1001"/>
    </row>
    <row r="1152" spans="1:11" x14ac:dyDescent="0.25">
      <c r="A1152" s="5"/>
      <c r="B1152" s="5"/>
      <c r="C1152" s="6"/>
      <c r="D1152" s="7"/>
      <c r="E1152" s="156"/>
      <c r="F1152" s="147"/>
      <c r="G1152" s="147"/>
      <c r="H1152" s="147"/>
      <c r="I1152" s="147"/>
      <c r="K1152" s="1001"/>
    </row>
    <row r="1153" spans="1:11" x14ac:dyDescent="0.25">
      <c r="A1153" s="5"/>
      <c r="B1153" s="5"/>
      <c r="C1153" s="6"/>
      <c r="D1153" s="7"/>
      <c r="E1153" s="156"/>
      <c r="F1153" s="147"/>
      <c r="G1153" s="147"/>
      <c r="H1153" s="147"/>
      <c r="I1153" s="147"/>
      <c r="K1153" s="1001"/>
    </row>
    <row r="1154" spans="1:11" x14ac:dyDescent="0.25">
      <c r="E1154" s="157"/>
      <c r="F1154" s="113"/>
      <c r="G1154" s="113"/>
      <c r="H1154" s="113"/>
      <c r="I1154" s="113"/>
      <c r="K1154" s="1002"/>
    </row>
    <row r="1155" spans="1:11" x14ac:dyDescent="0.25">
      <c r="C1155" s="6"/>
      <c r="D1155" s="7"/>
      <c r="E1155" s="157"/>
      <c r="F1155" s="113"/>
      <c r="G1155" s="113"/>
      <c r="H1155" s="113"/>
      <c r="I1155" s="113"/>
      <c r="K1155" s="1002"/>
    </row>
    <row r="1156" spans="1:11" x14ac:dyDescent="0.25">
      <c r="E1156" s="157"/>
      <c r="F1156" s="113"/>
      <c r="G1156" s="113"/>
      <c r="H1156" s="113"/>
      <c r="I1156" s="113"/>
      <c r="K1156" s="1002"/>
    </row>
    <row r="1157" spans="1:11" x14ac:dyDescent="0.25">
      <c r="E1157" s="157"/>
      <c r="F1157" s="113"/>
      <c r="G1157" s="113"/>
      <c r="H1157" s="113"/>
      <c r="I1157" s="113"/>
      <c r="K1157" s="1001"/>
    </row>
    <row r="1158" spans="1:11" x14ac:dyDescent="0.25">
      <c r="E1158" s="157"/>
      <c r="F1158" s="113"/>
      <c r="G1158" s="113"/>
      <c r="H1158" s="113"/>
      <c r="I1158" s="113"/>
      <c r="K1158" s="1001"/>
    </row>
    <row r="1159" spans="1:11" x14ac:dyDescent="0.25">
      <c r="E1159" s="157"/>
      <c r="F1159" s="113"/>
      <c r="G1159" s="113"/>
      <c r="H1159" s="113"/>
      <c r="I1159" s="113"/>
      <c r="K1159" s="1001"/>
    </row>
    <row r="1160" spans="1:11" x14ac:dyDescent="0.25">
      <c r="E1160" s="157"/>
      <c r="F1160" s="113"/>
      <c r="G1160" s="113"/>
      <c r="H1160" s="113"/>
      <c r="I1160" s="113"/>
      <c r="K1160" s="1001"/>
    </row>
    <row r="1161" spans="1:11" x14ac:dyDescent="0.25">
      <c r="E1161" s="157"/>
      <c r="F1161" s="113"/>
      <c r="G1161" s="113"/>
      <c r="H1161" s="113"/>
      <c r="I1161" s="113"/>
      <c r="K1161" s="1001"/>
    </row>
    <row r="1162" spans="1:11" x14ac:dyDescent="0.25">
      <c r="A1162" s="5"/>
      <c r="E1162" s="157"/>
      <c r="F1162" s="147"/>
      <c r="G1162" s="147"/>
      <c r="H1162" s="147"/>
      <c r="I1162" s="147"/>
      <c r="K1162" s="1002"/>
    </row>
    <row r="1163" spans="1:11" x14ac:dyDescent="0.25">
      <c r="A1163" s="5"/>
      <c r="E1163" s="157"/>
      <c r="F1163" s="147"/>
      <c r="G1163" s="147"/>
      <c r="H1163" s="147"/>
      <c r="I1163" s="147"/>
      <c r="K1163" s="1001"/>
    </row>
    <row r="1164" spans="1:11" x14ac:dyDescent="0.25">
      <c r="A1164" s="5"/>
      <c r="E1164" s="157"/>
      <c r="F1164" s="147"/>
      <c r="G1164" s="147"/>
      <c r="H1164" s="147"/>
      <c r="I1164" s="147"/>
      <c r="K1164" s="1001"/>
    </row>
    <row r="1165" spans="1:11" x14ac:dyDescent="0.25">
      <c r="A1165" s="5"/>
      <c r="E1165" s="157"/>
      <c r="F1165" s="147"/>
      <c r="G1165" s="147"/>
      <c r="H1165" s="147"/>
      <c r="I1165" s="147"/>
      <c r="K1165" s="1001"/>
    </row>
    <row r="1166" spans="1:11" x14ac:dyDescent="0.25">
      <c r="A1166" s="5"/>
      <c r="E1166" s="157"/>
      <c r="F1166" s="147"/>
      <c r="G1166" s="147"/>
      <c r="H1166" s="147"/>
      <c r="I1166" s="147"/>
      <c r="K1166" s="1002"/>
    </row>
    <row r="1167" spans="1:11" x14ac:dyDescent="0.25">
      <c r="E1167" s="157"/>
      <c r="F1167" s="113"/>
      <c r="G1167" s="113"/>
      <c r="H1167" s="113"/>
      <c r="I1167" s="113"/>
    </row>
    <row r="1168" spans="1:11" x14ac:dyDescent="0.25">
      <c r="E1168" s="157"/>
      <c r="F1168" s="113"/>
      <c r="G1168" s="113"/>
      <c r="H1168" s="113"/>
      <c r="I1168" s="113"/>
    </row>
    <row r="1169" spans="1:11" x14ac:dyDescent="0.25">
      <c r="E1169" s="157"/>
      <c r="F1169" s="113"/>
      <c r="G1169" s="113"/>
      <c r="H1169" s="113"/>
      <c r="I1169" s="113"/>
      <c r="K1169" s="1054"/>
    </row>
    <row r="1170" spans="1:11" x14ac:dyDescent="0.25">
      <c r="A1170" s="5"/>
      <c r="B1170" s="5"/>
      <c r="C1170" s="6"/>
      <c r="D1170" s="7"/>
      <c r="E1170" s="156"/>
      <c r="F1170" s="147"/>
      <c r="G1170" s="147"/>
      <c r="H1170" s="147"/>
      <c r="I1170" s="147"/>
    </row>
    <row r="1171" spans="1:11" x14ac:dyDescent="0.25">
      <c r="A1171" s="5"/>
      <c r="B1171" s="5"/>
      <c r="C1171" s="6"/>
      <c r="D1171" s="7"/>
      <c r="E1171" s="156"/>
      <c r="F1171" s="147"/>
      <c r="G1171" s="147"/>
      <c r="H1171" s="147"/>
      <c r="I1171" s="147"/>
    </row>
    <row r="1172" spans="1:11" x14ac:dyDescent="0.25">
      <c r="A1172" s="5"/>
      <c r="E1172" s="157"/>
      <c r="F1172" s="147"/>
      <c r="G1172" s="147"/>
      <c r="H1172" s="147"/>
      <c r="I1172" s="147"/>
    </row>
    <row r="1173" spans="1:11" x14ac:dyDescent="0.25">
      <c r="A1173" s="5"/>
      <c r="E1173" s="157"/>
      <c r="F1173" s="147"/>
      <c r="G1173" s="147"/>
      <c r="H1173" s="147"/>
      <c r="I1173" s="147"/>
    </row>
    <row r="1174" spans="1:11" x14ac:dyDescent="0.25">
      <c r="A1174" s="5"/>
      <c r="E1174" s="157"/>
      <c r="F1174" s="147"/>
      <c r="G1174" s="147"/>
      <c r="H1174" s="147"/>
      <c r="I1174" s="147"/>
    </row>
    <row r="1175" spans="1:11" x14ac:dyDescent="0.25">
      <c r="A1175" s="5"/>
      <c r="E1175" s="157"/>
      <c r="F1175" s="147"/>
      <c r="G1175" s="147"/>
      <c r="H1175" s="147"/>
      <c r="I1175" s="147"/>
    </row>
    <row r="1176" spans="1:11" x14ac:dyDescent="0.25">
      <c r="A1176" s="5"/>
      <c r="E1176" s="157"/>
      <c r="F1176" s="147"/>
      <c r="G1176" s="147"/>
      <c r="H1176" s="147"/>
      <c r="I1176" s="147"/>
    </row>
    <row r="1177" spans="1:11" x14ac:dyDescent="0.25">
      <c r="A1177" s="5"/>
      <c r="E1177" s="157"/>
      <c r="F1177" s="113"/>
      <c r="G1177" s="147"/>
      <c r="H1177" s="147"/>
      <c r="I1177" s="113"/>
    </row>
    <row r="1178" spans="1:11" x14ac:dyDescent="0.25">
      <c r="A1178" s="5"/>
      <c r="E1178" s="157"/>
      <c r="F1178" s="113"/>
      <c r="G1178" s="147"/>
      <c r="H1178" s="147"/>
      <c r="I1178" s="113"/>
    </row>
    <row r="1179" spans="1:11" x14ac:dyDescent="0.25">
      <c r="A1179" s="5"/>
      <c r="E1179" s="157"/>
      <c r="F1179" s="113"/>
      <c r="G1179" s="147"/>
      <c r="H1179" s="147"/>
      <c r="I1179" s="113"/>
    </row>
    <row r="1180" spans="1:11" x14ac:dyDescent="0.25">
      <c r="A1180" s="5"/>
      <c r="E1180" s="157"/>
      <c r="F1180" s="113"/>
      <c r="G1180" s="147"/>
      <c r="H1180" s="147"/>
      <c r="I1180" s="113"/>
    </row>
    <row r="1181" spans="1:11" x14ac:dyDescent="0.25">
      <c r="A1181" s="5"/>
      <c r="E1181" s="157"/>
      <c r="F1181" s="113"/>
      <c r="G1181" s="147"/>
      <c r="H1181" s="147"/>
      <c r="I1181" s="113"/>
    </row>
    <row r="1182" spans="1:11" x14ac:dyDescent="0.25">
      <c r="A1182" s="5"/>
      <c r="E1182" s="157"/>
      <c r="F1182" s="113"/>
      <c r="G1182" s="147"/>
      <c r="H1182" s="147"/>
      <c r="I1182" s="113"/>
    </row>
    <row r="1183" spans="1:11" x14ac:dyDescent="0.25">
      <c r="A1183" s="5"/>
      <c r="E1183" s="157"/>
      <c r="F1183" s="113"/>
      <c r="G1183" s="147"/>
      <c r="H1183" s="147"/>
      <c r="I1183" s="113"/>
    </row>
    <row r="1184" spans="1:11" x14ac:dyDescent="0.25">
      <c r="A1184" s="5"/>
      <c r="E1184" s="157"/>
      <c r="F1184" s="113"/>
      <c r="G1184" s="147"/>
      <c r="H1184" s="147"/>
      <c r="I1184" s="113"/>
    </row>
    <row r="1185" spans="1:9" x14ac:dyDescent="0.25">
      <c r="A1185" s="5"/>
      <c r="E1185" s="157"/>
      <c r="F1185" s="113"/>
      <c r="G1185" s="147"/>
      <c r="H1185" s="147"/>
      <c r="I1185" s="113"/>
    </row>
    <row r="1186" spans="1:9" x14ac:dyDescent="0.25">
      <c r="A1186" s="5"/>
      <c r="E1186" s="157"/>
      <c r="F1186" s="113"/>
      <c r="G1186" s="147"/>
      <c r="H1186" s="147"/>
      <c r="I1186" s="113"/>
    </row>
    <row r="1187" spans="1:9" x14ac:dyDescent="0.25">
      <c r="A1187" s="5"/>
      <c r="E1187" s="157"/>
      <c r="F1187" s="113"/>
      <c r="G1187" s="147"/>
      <c r="H1187" s="147"/>
      <c r="I1187" s="113"/>
    </row>
    <row r="1188" spans="1:9" x14ac:dyDescent="0.25">
      <c r="A1188" s="5"/>
      <c r="E1188" s="157"/>
      <c r="F1188" s="113"/>
      <c r="G1188" s="147"/>
      <c r="H1188" s="147"/>
      <c r="I1188" s="113"/>
    </row>
    <row r="1189" spans="1:9" x14ac:dyDescent="0.25">
      <c r="A1189" s="5"/>
      <c r="B1189" s="5"/>
      <c r="C1189" s="6"/>
      <c r="D1189" s="7"/>
      <c r="E1189" s="156"/>
      <c r="F1189" s="147"/>
      <c r="G1189" s="147"/>
      <c r="H1189" s="147"/>
      <c r="I1189" s="113"/>
    </row>
    <row r="1190" spans="1:9" x14ac:dyDescent="0.25">
      <c r="A1190" s="5"/>
      <c r="B1190" s="5"/>
      <c r="C1190" s="6"/>
      <c r="D1190" s="7"/>
      <c r="E1190" s="156"/>
      <c r="F1190" s="147"/>
      <c r="G1190" s="147"/>
      <c r="H1190" s="147"/>
      <c r="I1190" s="113"/>
    </row>
    <row r="1191" spans="1:9" x14ac:dyDescent="0.25">
      <c r="E1191" s="157"/>
      <c r="F1191" s="113"/>
      <c r="G1191" s="113"/>
      <c r="H1191" s="113"/>
      <c r="I1191" s="113"/>
    </row>
    <row r="1192" spans="1:9" x14ac:dyDescent="0.25">
      <c r="E1192" s="157"/>
      <c r="F1192" s="113"/>
      <c r="G1192" s="113"/>
      <c r="H1192" s="113"/>
      <c r="I1192" s="113"/>
    </row>
    <row r="1193" spans="1:9" x14ac:dyDescent="0.25">
      <c r="E1193" s="157"/>
      <c r="F1193" s="113"/>
      <c r="G1193" s="113"/>
      <c r="H1193" s="113"/>
      <c r="I1193" s="113"/>
    </row>
    <row r="1194" spans="1:9" x14ac:dyDescent="0.25">
      <c r="E1194" s="157"/>
      <c r="F1194" s="113"/>
      <c r="G1194" s="113"/>
      <c r="H1194" s="113"/>
      <c r="I1194" s="113"/>
    </row>
    <row r="1195" spans="1:9" x14ac:dyDescent="0.25">
      <c r="F1195" s="113"/>
      <c r="G1195" s="113"/>
      <c r="H1195" s="113"/>
      <c r="I1195" s="113"/>
    </row>
    <row r="1196" spans="1:9" x14ac:dyDescent="0.25">
      <c r="F1196" s="113"/>
      <c r="G1196" s="113"/>
      <c r="H1196" s="113"/>
      <c r="I1196" s="113"/>
    </row>
    <row r="1197" spans="1:9" x14ac:dyDescent="0.25">
      <c r="A1197" s="5"/>
      <c r="B1197" s="5"/>
      <c r="C1197" s="6"/>
      <c r="D1197" s="7"/>
      <c r="E1197" s="7"/>
      <c r="F1197" s="147"/>
      <c r="G1197" s="147"/>
      <c r="H1197" s="147"/>
      <c r="I1197" s="147"/>
    </row>
    <row r="1198" spans="1:9" x14ac:dyDescent="0.25">
      <c r="A1198" s="5"/>
      <c r="B1198" s="5"/>
      <c r="C1198" s="6"/>
      <c r="D1198" s="7"/>
      <c r="E1198" s="7"/>
      <c r="F1198" s="147"/>
      <c r="G1198" s="147"/>
      <c r="H1198" s="147"/>
      <c r="I1198" s="147"/>
    </row>
    <row r="1199" spans="1:9" x14ac:dyDescent="0.25">
      <c r="A1199" s="5"/>
      <c r="B1199" s="5"/>
      <c r="C1199" s="6"/>
      <c r="D1199" s="7"/>
      <c r="E1199" s="7"/>
      <c r="F1199" s="147"/>
      <c r="G1199" s="147"/>
      <c r="H1199" s="147"/>
      <c r="I1199" s="147"/>
    </row>
    <row r="1200" spans="1:9" x14ac:dyDescent="0.25">
      <c r="A1200" s="5"/>
      <c r="B1200" s="5"/>
      <c r="C1200" s="6"/>
      <c r="D1200" s="7"/>
      <c r="E1200" s="7"/>
      <c r="F1200" s="147"/>
      <c r="G1200" s="147"/>
      <c r="H1200" s="147"/>
      <c r="I1200" s="147"/>
    </row>
    <row r="1201" spans="1:9" x14ac:dyDescent="0.25">
      <c r="F1201" s="113"/>
      <c r="G1201" s="113"/>
      <c r="H1201" s="113"/>
      <c r="I1201" s="113"/>
    </row>
    <row r="1202" spans="1:9" x14ac:dyDescent="0.25">
      <c r="A1202" s="5"/>
      <c r="F1202" s="113"/>
      <c r="G1202" s="113"/>
      <c r="H1202" s="113"/>
      <c r="I1202" s="113"/>
    </row>
    <row r="1203" spans="1:9" x14ac:dyDescent="0.25">
      <c r="C1203" s="6"/>
      <c r="D1203" s="7"/>
      <c r="E1203" s="157"/>
      <c r="F1203" s="113"/>
      <c r="G1203" s="113"/>
      <c r="H1203" s="113"/>
      <c r="I1203" s="113"/>
    </row>
    <row r="1204" spans="1:9" x14ac:dyDescent="0.25">
      <c r="C1204" s="6"/>
      <c r="D1204" s="7"/>
      <c r="E1204" s="157"/>
      <c r="F1204" s="113"/>
      <c r="G1204" s="113"/>
      <c r="H1204" s="113"/>
      <c r="I1204" s="113"/>
    </row>
    <row r="1205" spans="1:9" x14ac:dyDescent="0.25">
      <c r="C1205" s="6"/>
      <c r="D1205" s="7"/>
      <c r="E1205" s="157"/>
      <c r="F1205" s="113"/>
      <c r="G1205" s="113"/>
      <c r="H1205" s="113"/>
      <c r="I1205" s="113"/>
    </row>
    <row r="1206" spans="1:9" x14ac:dyDescent="0.25">
      <c r="E1206" s="157"/>
      <c r="F1206" s="113"/>
      <c r="G1206" s="113"/>
      <c r="H1206" s="113"/>
      <c r="I1206" s="113"/>
    </row>
    <row r="1207" spans="1:9" x14ac:dyDescent="0.25">
      <c r="E1207" s="157"/>
      <c r="F1207" s="113"/>
      <c r="G1207" s="113"/>
      <c r="H1207" s="113"/>
      <c r="I1207" s="113"/>
    </row>
    <row r="1208" spans="1:9" x14ac:dyDescent="0.25">
      <c r="E1208" s="157"/>
      <c r="F1208" s="113"/>
      <c r="G1208" s="113"/>
      <c r="H1208" s="113"/>
      <c r="I1208" s="113"/>
    </row>
    <row r="1209" spans="1:9" x14ac:dyDescent="0.25">
      <c r="E1209" s="157"/>
      <c r="F1209" s="113"/>
      <c r="G1209" s="113"/>
      <c r="H1209" s="113"/>
      <c r="I1209" s="113"/>
    </row>
    <row r="1210" spans="1:9" x14ac:dyDescent="0.25">
      <c r="E1210" s="157"/>
      <c r="F1210" s="113"/>
      <c r="G1210" s="113"/>
      <c r="H1210" s="113"/>
      <c r="I1210" s="113"/>
    </row>
    <row r="1211" spans="1:9" x14ac:dyDescent="0.25">
      <c r="F1211" s="113"/>
      <c r="G1211" s="113"/>
      <c r="H1211" s="113"/>
      <c r="I1211" s="113"/>
    </row>
    <row r="1212" spans="1:9" x14ac:dyDescent="0.25">
      <c r="A1212" s="5"/>
      <c r="F1212" s="147"/>
      <c r="G1212" s="147"/>
      <c r="H1212" s="147"/>
      <c r="I1212" s="147"/>
    </row>
    <row r="1213" spans="1:9" x14ac:dyDescent="0.25">
      <c r="A1213" s="5"/>
      <c r="F1213" s="147"/>
      <c r="G1213" s="147"/>
      <c r="H1213" s="147"/>
      <c r="I1213" s="147"/>
    </row>
    <row r="1214" spans="1:9" x14ac:dyDescent="0.25">
      <c r="A1214" s="5"/>
      <c r="F1214" s="147"/>
      <c r="G1214" s="147"/>
      <c r="H1214" s="147"/>
      <c r="I1214" s="147"/>
    </row>
    <row r="1215" spans="1:9" x14ac:dyDescent="0.25">
      <c r="A1215" s="5"/>
      <c r="F1215" s="147"/>
      <c r="G1215" s="147"/>
      <c r="H1215" s="147"/>
      <c r="I1215" s="147"/>
    </row>
    <row r="1216" spans="1:9" x14ac:dyDescent="0.25">
      <c r="F1216" s="113"/>
      <c r="G1216" s="113"/>
      <c r="H1216" s="113"/>
      <c r="I1216" s="113"/>
    </row>
    <row r="1217" spans="1:9" x14ac:dyDescent="0.25">
      <c r="A1217" s="5"/>
      <c r="F1217" s="113"/>
      <c r="G1217" s="113"/>
      <c r="H1217" s="113"/>
      <c r="I1217" s="113"/>
    </row>
    <row r="1218" spans="1:9" x14ac:dyDescent="0.25">
      <c r="E1218" s="157"/>
      <c r="F1218" s="113"/>
      <c r="G1218" s="113"/>
      <c r="H1218" s="113"/>
      <c r="I1218" s="113"/>
    </row>
    <row r="1219" spans="1:9" x14ac:dyDescent="0.25">
      <c r="E1219" s="157"/>
      <c r="F1219" s="113"/>
      <c r="G1219" s="113"/>
      <c r="H1219" s="113"/>
      <c r="I1219" s="113"/>
    </row>
    <row r="1220" spans="1:9" x14ac:dyDescent="0.25">
      <c r="F1220" s="113"/>
      <c r="G1220" s="113"/>
      <c r="H1220" s="113"/>
      <c r="I1220" s="113"/>
    </row>
    <row r="1221" spans="1:9" x14ac:dyDescent="0.25">
      <c r="F1221" s="113"/>
      <c r="G1221" s="113"/>
      <c r="H1221" s="113"/>
      <c r="I1221" s="113"/>
    </row>
    <row r="1222" spans="1:9" x14ac:dyDescent="0.25">
      <c r="A1222" s="5"/>
      <c r="F1222" s="147"/>
      <c r="G1222" s="147"/>
      <c r="H1222" s="147"/>
      <c r="I1222" s="147"/>
    </row>
    <row r="1223" spans="1:9" x14ac:dyDescent="0.25">
      <c r="F1223" s="113"/>
      <c r="G1223" s="113"/>
      <c r="H1223" s="113"/>
      <c r="I1223" s="113"/>
    </row>
    <row r="1224" spans="1:9" x14ac:dyDescent="0.25">
      <c r="A1224" s="5"/>
      <c r="F1224" s="113"/>
      <c r="G1224" s="113"/>
      <c r="H1224" s="113"/>
      <c r="I1224" s="113"/>
    </row>
    <row r="1225" spans="1:9" x14ac:dyDescent="0.25">
      <c r="E1225" s="157"/>
      <c r="F1225" s="113"/>
      <c r="G1225" s="113"/>
      <c r="H1225" s="113"/>
      <c r="I1225" s="113"/>
    </row>
    <row r="1226" spans="1:9" x14ac:dyDescent="0.25">
      <c r="A1226" s="5"/>
      <c r="B1226" s="5"/>
      <c r="C1226" s="6"/>
      <c r="D1226" s="7"/>
      <c r="E1226" s="156"/>
      <c r="F1226" s="147"/>
      <c r="G1226" s="147"/>
      <c r="H1226" s="147"/>
      <c r="I1226" s="147"/>
    </row>
    <row r="1227" spans="1:9" x14ac:dyDescent="0.25">
      <c r="F1227" s="113"/>
      <c r="G1227" s="113"/>
      <c r="H1227" s="113"/>
      <c r="I1227" s="113"/>
    </row>
    <row r="1228" spans="1:9" x14ac:dyDescent="0.25">
      <c r="A1228" s="5"/>
      <c r="E1228" s="157"/>
      <c r="F1228" s="147"/>
      <c r="G1228" s="147"/>
      <c r="H1228" s="147"/>
      <c r="I1228" s="147"/>
    </row>
    <row r="1229" spans="1:9" x14ac:dyDescent="0.25">
      <c r="A1229" s="5"/>
      <c r="E1229" s="157"/>
      <c r="F1229" s="147"/>
      <c r="G1229" s="147"/>
      <c r="H1229" s="147"/>
      <c r="I1229" s="147"/>
    </row>
    <row r="1230" spans="1:9" x14ac:dyDescent="0.25">
      <c r="A1230" s="5"/>
      <c r="E1230" s="157"/>
      <c r="F1230" s="147"/>
      <c r="G1230" s="147"/>
      <c r="H1230" s="147"/>
      <c r="I1230" s="147"/>
    </row>
    <row r="1231" spans="1:9" x14ac:dyDescent="0.25">
      <c r="A1231" s="5"/>
      <c r="E1231" s="157"/>
      <c r="F1231" s="147"/>
      <c r="G1231" s="147"/>
      <c r="H1231" s="147"/>
      <c r="I1231" s="147"/>
    </row>
    <row r="1232" spans="1:9" x14ac:dyDescent="0.25">
      <c r="A1232" s="5"/>
      <c r="E1232" s="157"/>
      <c r="F1232" s="147"/>
      <c r="G1232" s="147"/>
      <c r="H1232" s="147"/>
      <c r="I1232" s="147"/>
    </row>
    <row r="1233" spans="1:9" x14ac:dyDescent="0.25">
      <c r="A1233" s="5"/>
      <c r="E1233" s="157"/>
      <c r="F1233" s="147"/>
      <c r="G1233" s="147"/>
      <c r="H1233" s="147"/>
      <c r="I1233" s="147"/>
    </row>
    <row r="1234" spans="1:9" x14ac:dyDescent="0.25">
      <c r="A1234" s="5"/>
      <c r="E1234" s="157"/>
      <c r="F1234" s="147"/>
      <c r="G1234" s="147"/>
      <c r="H1234" s="147"/>
      <c r="I1234" s="147"/>
    </row>
    <row r="1235" spans="1:9" x14ac:dyDescent="0.25">
      <c r="A1235" s="5"/>
      <c r="E1235" s="157"/>
      <c r="F1235" s="147"/>
      <c r="G1235" s="147"/>
      <c r="H1235" s="147"/>
      <c r="I1235" s="147"/>
    </row>
    <row r="1236" spans="1:9" x14ac:dyDescent="0.25">
      <c r="A1236" s="5"/>
      <c r="E1236" s="157"/>
      <c r="F1236" s="147"/>
      <c r="G1236" s="147"/>
      <c r="H1236" s="147"/>
      <c r="I1236" s="147"/>
    </row>
    <row r="1237" spans="1:9" x14ac:dyDescent="0.25">
      <c r="A1237" s="5"/>
      <c r="B1237" s="5"/>
      <c r="C1237" s="6"/>
      <c r="D1237" s="7"/>
      <c r="E1237" s="156"/>
      <c r="F1237" s="147"/>
      <c r="G1237" s="147"/>
      <c r="H1237" s="147"/>
      <c r="I1237" s="113"/>
    </row>
    <row r="1238" spans="1:9" x14ac:dyDescent="0.25">
      <c r="A1238" s="5"/>
      <c r="B1238" s="5"/>
      <c r="C1238" s="6"/>
      <c r="D1238" s="7"/>
      <c r="E1238" s="156"/>
      <c r="F1238" s="147"/>
      <c r="G1238" s="147"/>
      <c r="H1238" s="147"/>
      <c r="I1238" s="113"/>
    </row>
    <row r="1239" spans="1:9" x14ac:dyDescent="0.25">
      <c r="E1239" s="157"/>
      <c r="F1239" s="113"/>
      <c r="G1239" s="113"/>
      <c r="H1239" s="113"/>
      <c r="I1239" s="113"/>
    </row>
    <row r="1240" spans="1:9" x14ac:dyDescent="0.25">
      <c r="E1240" s="157"/>
      <c r="F1240" s="113"/>
      <c r="G1240" s="113"/>
      <c r="H1240" s="113"/>
      <c r="I1240" s="113"/>
    </row>
    <row r="1241" spans="1:9" x14ac:dyDescent="0.25">
      <c r="E1241" s="157"/>
      <c r="F1241" s="113"/>
      <c r="G1241" s="113"/>
      <c r="H1241" s="113"/>
      <c r="I1241" s="113"/>
    </row>
    <row r="1242" spans="1:9" x14ac:dyDescent="0.25">
      <c r="F1242" s="113"/>
      <c r="G1242" s="113"/>
      <c r="H1242" s="113"/>
      <c r="I1242" s="113"/>
    </row>
    <row r="1243" spans="1:9" x14ac:dyDescent="0.25">
      <c r="F1243" s="113"/>
      <c r="G1243" s="113"/>
      <c r="H1243" s="113"/>
      <c r="I1243" s="113"/>
    </row>
    <row r="1244" spans="1:9" x14ac:dyDescent="0.25">
      <c r="E1244" s="157"/>
      <c r="F1244" s="113"/>
      <c r="G1244" s="113"/>
      <c r="H1244" s="113"/>
      <c r="I1244" s="113"/>
    </row>
    <row r="1245" spans="1:9" x14ac:dyDescent="0.25">
      <c r="A1245" s="5"/>
      <c r="B1245" s="5"/>
      <c r="C1245" s="6"/>
      <c r="D1245" s="7"/>
      <c r="E1245" s="7"/>
      <c r="F1245" s="147"/>
      <c r="G1245" s="147"/>
      <c r="H1245" s="147"/>
      <c r="I1245" s="147"/>
    </row>
    <row r="1246" spans="1:9" x14ac:dyDescent="0.25">
      <c r="A1246" s="5"/>
      <c r="B1246" s="5"/>
      <c r="C1246" s="6"/>
      <c r="D1246" s="7"/>
      <c r="E1246" s="7"/>
      <c r="F1246" s="147"/>
      <c r="G1246" s="147"/>
      <c r="H1246" s="147"/>
      <c r="I1246" s="147"/>
    </row>
    <row r="1247" spans="1:9" x14ac:dyDescent="0.25">
      <c r="A1247" s="5"/>
      <c r="B1247" s="5"/>
      <c r="C1247" s="6"/>
      <c r="D1247" s="7"/>
      <c r="E1247" s="7"/>
      <c r="F1247" s="147"/>
      <c r="G1247" s="147"/>
      <c r="H1247" s="147"/>
      <c r="I1247" s="147"/>
    </row>
    <row r="1248" spans="1:9" x14ac:dyDescent="0.25">
      <c r="F1248" s="113"/>
      <c r="G1248" s="113"/>
      <c r="H1248" s="113"/>
      <c r="I1248" s="113"/>
    </row>
    <row r="1249" spans="1:9" x14ac:dyDescent="0.25">
      <c r="A1249" s="5"/>
      <c r="F1249" s="113"/>
      <c r="G1249" s="113"/>
      <c r="H1249" s="113"/>
      <c r="I1249" s="113"/>
    </row>
    <row r="1250" spans="1:9" x14ac:dyDescent="0.25">
      <c r="F1250" s="113"/>
      <c r="G1250" s="113"/>
      <c r="H1250" s="113"/>
      <c r="I1250" s="113"/>
    </row>
    <row r="1251" spans="1:9" x14ac:dyDescent="0.25">
      <c r="E1251" s="157"/>
      <c r="F1251" s="113"/>
      <c r="G1251" s="113"/>
      <c r="H1251" s="113"/>
      <c r="I1251" s="113"/>
    </row>
    <row r="1252" spans="1:9" x14ac:dyDescent="0.25">
      <c r="E1252" s="157"/>
      <c r="F1252" s="113"/>
      <c r="G1252" s="113"/>
      <c r="H1252" s="113"/>
      <c r="I1252" s="113"/>
    </row>
    <row r="1253" spans="1:9" x14ac:dyDescent="0.25">
      <c r="E1253" s="157"/>
      <c r="F1253" s="113"/>
      <c r="G1253" s="113"/>
      <c r="H1253" s="113"/>
      <c r="I1253" s="113"/>
    </row>
    <row r="1254" spans="1:9" x14ac:dyDescent="0.25">
      <c r="E1254" s="157"/>
      <c r="F1254" s="113"/>
      <c r="G1254" s="113"/>
      <c r="H1254" s="113"/>
      <c r="I1254" s="113"/>
    </row>
    <row r="1255" spans="1:9" x14ac:dyDescent="0.25">
      <c r="E1255" s="157"/>
      <c r="F1255" s="113"/>
      <c r="G1255" s="113"/>
      <c r="H1255" s="113"/>
      <c r="I1255" s="113"/>
    </row>
    <row r="1256" spans="1:9" x14ac:dyDescent="0.25">
      <c r="E1256" s="157"/>
      <c r="F1256" s="113"/>
      <c r="G1256" s="113"/>
      <c r="H1256" s="113"/>
      <c r="I1256" s="113"/>
    </row>
    <row r="1257" spans="1:9" x14ac:dyDescent="0.25">
      <c r="E1257" s="157"/>
      <c r="F1257" s="113"/>
      <c r="G1257" s="113"/>
      <c r="H1257" s="113"/>
      <c r="I1257" s="113"/>
    </row>
    <row r="1258" spans="1:9" x14ac:dyDescent="0.25">
      <c r="E1258" s="157"/>
      <c r="F1258" s="113"/>
      <c r="G1258" s="113"/>
      <c r="H1258" s="113"/>
      <c r="I1258" s="113"/>
    </row>
    <row r="1259" spans="1:9" x14ac:dyDescent="0.25">
      <c r="F1259" s="113"/>
      <c r="G1259" s="113"/>
      <c r="H1259" s="113"/>
      <c r="I1259" s="113"/>
    </row>
    <row r="1260" spans="1:9" x14ac:dyDescent="0.25">
      <c r="A1260" s="5"/>
      <c r="F1260" s="147"/>
      <c r="G1260" s="147"/>
      <c r="H1260" s="147"/>
      <c r="I1260" s="147"/>
    </row>
    <row r="1261" spans="1:9" x14ac:dyDescent="0.25">
      <c r="A1261" s="5"/>
      <c r="F1261" s="147"/>
      <c r="G1261" s="147"/>
      <c r="H1261" s="147"/>
      <c r="I1261" s="147"/>
    </row>
    <row r="1262" spans="1:9" x14ac:dyDescent="0.25">
      <c r="A1262" s="5"/>
      <c r="F1262" s="147"/>
      <c r="G1262" s="147"/>
      <c r="H1262" s="147"/>
      <c r="I1262" s="147"/>
    </row>
    <row r="1263" spans="1:9" x14ac:dyDescent="0.25">
      <c r="A1263" s="5"/>
      <c r="F1263" s="147"/>
      <c r="G1263" s="147"/>
      <c r="H1263" s="147"/>
      <c r="I1263" s="147"/>
    </row>
    <row r="1264" spans="1:9" x14ac:dyDescent="0.25">
      <c r="F1264" s="113"/>
      <c r="G1264" s="113"/>
      <c r="H1264" s="113"/>
      <c r="I1264" s="113"/>
    </row>
    <row r="1265" spans="1:9" x14ac:dyDescent="0.25">
      <c r="A1265" s="5"/>
      <c r="F1265" s="113"/>
      <c r="G1265" s="113"/>
      <c r="H1265" s="113"/>
      <c r="I1265" s="113"/>
    </row>
    <row r="1266" spans="1:9" x14ac:dyDescent="0.25">
      <c r="E1266" s="157"/>
      <c r="F1266" s="113"/>
      <c r="G1266" s="113"/>
      <c r="H1266" s="113"/>
      <c r="I1266" s="113"/>
    </row>
    <row r="1267" spans="1:9" x14ac:dyDescent="0.25">
      <c r="E1267" s="157"/>
      <c r="F1267" s="113"/>
      <c r="G1267" s="113"/>
      <c r="H1267" s="113"/>
      <c r="I1267" s="113"/>
    </row>
    <row r="1268" spans="1:9" x14ac:dyDescent="0.25">
      <c r="F1268" s="113"/>
      <c r="G1268" s="113"/>
      <c r="H1268" s="113"/>
      <c r="I1268" s="113"/>
    </row>
    <row r="1269" spans="1:9" x14ac:dyDescent="0.25">
      <c r="A1269" s="5"/>
      <c r="F1269" s="147"/>
      <c r="G1269" s="147"/>
      <c r="H1269" s="147"/>
      <c r="I1269" s="147"/>
    </row>
    <row r="1270" spans="1:9" x14ac:dyDescent="0.25">
      <c r="F1270" s="113"/>
      <c r="G1270" s="113"/>
      <c r="H1270" s="113"/>
      <c r="I1270" s="113"/>
    </row>
    <row r="1271" spans="1:9" x14ac:dyDescent="0.25">
      <c r="A1271" s="5"/>
      <c r="F1271" s="113"/>
      <c r="G1271" s="113"/>
      <c r="H1271" s="113"/>
      <c r="I1271" s="113"/>
    </row>
    <row r="1272" spans="1:9" x14ac:dyDescent="0.25">
      <c r="E1272" s="157"/>
      <c r="F1272" s="113"/>
      <c r="G1272" s="113"/>
      <c r="H1272" s="113"/>
      <c r="I1272" s="113"/>
    </row>
    <row r="1273" spans="1:9" x14ac:dyDescent="0.25">
      <c r="A1273" s="5"/>
      <c r="B1273" s="5"/>
      <c r="C1273" s="6"/>
      <c r="D1273" s="7"/>
      <c r="E1273" s="7"/>
      <c r="F1273" s="147"/>
      <c r="G1273" s="147"/>
      <c r="H1273" s="147"/>
      <c r="I1273" s="147"/>
    </row>
    <row r="1274" spans="1:9" x14ac:dyDescent="0.25">
      <c r="F1274" s="113"/>
      <c r="G1274" s="113"/>
      <c r="H1274" s="113"/>
      <c r="I1274" s="113"/>
    </row>
    <row r="1275" spans="1:9" x14ac:dyDescent="0.25">
      <c r="A1275" s="5"/>
      <c r="B1275" s="5"/>
      <c r="C1275" s="6"/>
      <c r="D1275" s="7"/>
      <c r="E1275" s="156"/>
      <c r="F1275" s="147"/>
      <c r="G1275" s="147"/>
      <c r="H1275" s="147"/>
      <c r="I1275" s="147"/>
    </row>
    <row r="1276" spans="1:9" x14ac:dyDescent="0.25">
      <c r="A1276" s="5"/>
      <c r="B1276" s="5"/>
      <c r="C1276" s="6"/>
      <c r="D1276" s="7"/>
      <c r="E1276" s="156"/>
      <c r="F1276" s="156"/>
      <c r="G1276" s="7"/>
      <c r="H1276" s="156"/>
      <c r="I1276" s="7"/>
    </row>
    <row r="1277" spans="1:9" x14ac:dyDescent="0.25">
      <c r="A1277" s="5"/>
      <c r="B1277" s="5"/>
      <c r="C1277" s="6"/>
      <c r="D1277" s="7"/>
      <c r="E1277" s="156"/>
      <c r="F1277" s="156"/>
      <c r="G1277" s="7"/>
      <c r="H1277" s="156"/>
      <c r="I1277" s="7"/>
    </row>
    <row r="1278" spans="1:9" x14ac:dyDescent="0.25">
      <c r="A1278" s="5"/>
      <c r="B1278" s="5"/>
      <c r="C1278" s="6"/>
      <c r="D1278" s="7"/>
      <c r="E1278" s="156"/>
      <c r="F1278" s="156"/>
      <c r="G1278" s="7"/>
      <c r="H1278" s="156"/>
      <c r="I1278" s="7"/>
    </row>
    <row r="1279" spans="1:9" x14ac:dyDescent="0.25">
      <c r="A1279" s="5"/>
      <c r="B1279" s="5"/>
      <c r="C1279" s="6"/>
      <c r="D1279" s="7"/>
      <c r="E1279" s="156"/>
      <c r="F1279" s="156"/>
      <c r="G1279" s="7"/>
      <c r="H1279" s="156"/>
      <c r="I1279" s="7"/>
    </row>
    <row r="1280" spans="1:9" x14ac:dyDescent="0.25">
      <c r="A1280" s="5"/>
      <c r="B1280" s="5"/>
      <c r="C1280" s="6"/>
      <c r="D1280" s="7"/>
      <c r="E1280" s="156"/>
      <c r="F1280" s="156"/>
      <c r="G1280" s="7"/>
      <c r="H1280" s="156"/>
      <c r="I1280" s="7"/>
    </row>
    <row r="1281" spans="1:9" x14ac:dyDescent="0.25">
      <c r="A1281" s="5"/>
      <c r="B1281" s="5"/>
      <c r="C1281" s="6"/>
      <c r="D1281" s="7"/>
      <c r="E1281" s="156"/>
      <c r="F1281" s="156"/>
      <c r="G1281" s="7"/>
      <c r="H1281" s="156"/>
      <c r="I1281" s="7"/>
    </row>
    <row r="1282" spans="1:9" x14ac:dyDescent="0.25">
      <c r="A1282" s="5"/>
      <c r="B1282" s="5"/>
      <c r="C1282" s="6"/>
      <c r="D1282" s="7"/>
      <c r="E1282" s="156"/>
      <c r="F1282" s="156"/>
      <c r="G1282" s="7"/>
      <c r="H1282" s="156"/>
      <c r="I1282" s="7"/>
    </row>
    <row r="1283" spans="1:9" x14ac:dyDescent="0.25">
      <c r="A1283" s="5"/>
      <c r="B1283" s="5"/>
      <c r="C1283" s="6"/>
      <c r="D1283" s="7"/>
      <c r="E1283" s="156"/>
      <c r="F1283" s="156"/>
      <c r="G1283" s="7"/>
      <c r="H1283" s="156"/>
      <c r="I1283" s="7"/>
    </row>
    <row r="1284" spans="1:9" x14ac:dyDescent="0.25">
      <c r="A1284" s="5"/>
      <c r="B1284" s="5"/>
      <c r="C1284" s="6"/>
      <c r="D1284" s="7"/>
      <c r="E1284" s="156"/>
      <c r="F1284" s="156"/>
      <c r="G1284" s="7"/>
      <c r="H1284" s="156"/>
      <c r="I1284" s="7"/>
    </row>
    <row r="1285" spans="1:9" x14ac:dyDescent="0.25">
      <c r="A1285" s="5"/>
      <c r="B1285" s="5"/>
      <c r="C1285" s="6"/>
      <c r="D1285" s="7"/>
      <c r="E1285" s="156"/>
      <c r="F1285" s="156"/>
      <c r="G1285" s="7"/>
      <c r="H1285" s="156"/>
      <c r="I1285" s="7"/>
    </row>
    <row r="1286" spans="1:9" x14ac:dyDescent="0.25">
      <c r="A1286" s="5"/>
      <c r="B1286" s="5"/>
      <c r="C1286" s="6"/>
      <c r="D1286" s="7"/>
      <c r="E1286" s="156"/>
      <c r="F1286" s="156"/>
      <c r="G1286" s="7"/>
      <c r="H1286" s="156"/>
      <c r="I1286" s="7"/>
    </row>
    <row r="1287" spans="1:9" x14ac:dyDescent="0.25">
      <c r="A1287" s="5"/>
      <c r="B1287" s="5"/>
      <c r="C1287" s="6"/>
      <c r="D1287" s="7"/>
      <c r="E1287" s="156"/>
      <c r="F1287" s="156"/>
      <c r="G1287" s="156"/>
      <c r="H1287" s="156"/>
    </row>
    <row r="1288" spans="1:9" x14ac:dyDescent="0.25">
      <c r="A1288" s="5"/>
      <c r="B1288" s="5"/>
      <c r="C1288" s="6"/>
      <c r="D1288" s="7"/>
      <c r="E1288" s="156"/>
      <c r="F1288" s="156"/>
      <c r="G1288" s="156"/>
      <c r="H1288" s="156"/>
    </row>
    <row r="1289" spans="1:9" x14ac:dyDescent="0.25">
      <c r="E1289" s="157"/>
      <c r="F1289" s="113"/>
      <c r="G1289" s="113"/>
      <c r="H1289" s="113"/>
      <c r="I1289" s="113"/>
    </row>
    <row r="1290" spans="1:9" x14ac:dyDescent="0.25">
      <c r="E1290" s="157"/>
      <c r="F1290" s="113"/>
      <c r="G1290" s="113"/>
      <c r="H1290" s="113"/>
      <c r="I1290" s="113"/>
    </row>
    <row r="1291" spans="1:9" x14ac:dyDescent="0.25">
      <c r="E1291" s="157"/>
      <c r="F1291" s="113"/>
      <c r="G1291" s="113"/>
      <c r="H1291" s="113"/>
      <c r="I1291" s="113"/>
    </row>
    <row r="1292" spans="1:9" x14ac:dyDescent="0.25">
      <c r="F1292" s="113"/>
      <c r="G1292" s="113"/>
      <c r="H1292" s="113"/>
      <c r="I1292" s="113"/>
    </row>
    <row r="1293" spans="1:9" x14ac:dyDescent="0.25">
      <c r="E1293" s="157"/>
      <c r="F1293" s="113"/>
      <c r="G1293" s="113"/>
      <c r="H1293" s="113"/>
      <c r="I1293" s="113"/>
    </row>
    <row r="1294" spans="1:9" x14ac:dyDescent="0.25">
      <c r="F1294" s="113"/>
      <c r="G1294" s="113"/>
      <c r="H1294" s="113"/>
      <c r="I1294" s="113"/>
    </row>
    <row r="1295" spans="1:9" x14ac:dyDescent="0.25">
      <c r="F1295" s="113"/>
      <c r="G1295" s="113"/>
      <c r="H1295" s="113"/>
      <c r="I1295" s="113"/>
    </row>
    <row r="1296" spans="1:9" x14ac:dyDescent="0.25">
      <c r="A1296" s="5"/>
      <c r="B1296" s="5"/>
      <c r="C1296" s="6"/>
      <c r="D1296" s="7"/>
      <c r="E1296" s="7"/>
      <c r="F1296" s="147"/>
      <c r="G1296" s="147"/>
      <c r="H1296" s="147"/>
      <c r="I1296" s="147"/>
    </row>
    <row r="1297" spans="1:9" x14ac:dyDescent="0.25">
      <c r="A1297" s="5"/>
      <c r="B1297" s="5"/>
      <c r="C1297" s="6"/>
      <c r="D1297" s="7"/>
      <c r="E1297" s="7"/>
      <c r="F1297" s="147"/>
      <c r="G1297" s="147"/>
      <c r="H1297" s="147"/>
      <c r="I1297" s="147"/>
    </row>
    <row r="1298" spans="1:9" x14ac:dyDescent="0.25">
      <c r="A1298" s="5"/>
      <c r="B1298" s="5"/>
      <c r="C1298" s="6"/>
      <c r="D1298" s="7"/>
      <c r="E1298" s="7"/>
      <c r="F1298" s="147"/>
      <c r="G1298" s="147"/>
      <c r="H1298" s="147"/>
      <c r="I1298" s="147"/>
    </row>
    <row r="1299" spans="1:9" x14ac:dyDescent="0.25">
      <c r="F1299" s="113"/>
      <c r="G1299" s="113"/>
      <c r="H1299" s="113"/>
      <c r="I1299" s="113"/>
    </row>
    <row r="1300" spans="1:9" x14ac:dyDescent="0.25">
      <c r="A1300" s="5"/>
      <c r="F1300" s="113"/>
      <c r="G1300" s="113"/>
      <c r="H1300" s="113"/>
      <c r="I1300" s="113"/>
    </row>
    <row r="1301" spans="1:9" x14ac:dyDescent="0.25">
      <c r="F1301" s="113"/>
      <c r="G1301" s="113"/>
      <c r="H1301" s="113"/>
      <c r="I1301" s="147"/>
    </row>
    <row r="1302" spans="1:9" x14ac:dyDescent="0.25">
      <c r="E1302" s="157"/>
      <c r="F1302" s="113"/>
      <c r="G1302" s="113"/>
      <c r="H1302" s="113"/>
      <c r="I1302" s="147"/>
    </row>
    <row r="1303" spans="1:9" x14ac:dyDescent="0.25">
      <c r="E1303" s="157"/>
      <c r="F1303" s="113"/>
      <c r="G1303" s="113"/>
      <c r="H1303" s="113"/>
      <c r="I1303" s="113"/>
    </row>
    <row r="1304" spans="1:9" x14ac:dyDescent="0.25">
      <c r="E1304" s="157"/>
      <c r="F1304" s="113"/>
      <c r="G1304" s="113"/>
      <c r="H1304" s="113"/>
      <c r="I1304" s="113"/>
    </row>
    <row r="1305" spans="1:9" x14ac:dyDescent="0.25">
      <c r="E1305" s="157"/>
      <c r="F1305" s="113"/>
      <c r="G1305" s="113"/>
      <c r="H1305" s="113"/>
      <c r="I1305" s="113"/>
    </row>
    <row r="1306" spans="1:9" x14ac:dyDescent="0.25">
      <c r="E1306" s="157"/>
      <c r="F1306" s="113"/>
      <c r="G1306" s="113"/>
      <c r="H1306" s="113"/>
      <c r="I1306" s="113"/>
    </row>
    <row r="1307" spans="1:9" x14ac:dyDescent="0.25">
      <c r="E1307" s="157"/>
      <c r="F1307" s="113"/>
      <c r="G1307" s="113"/>
      <c r="H1307" s="113"/>
      <c r="I1307" s="113"/>
    </row>
    <row r="1308" spans="1:9" x14ac:dyDescent="0.25">
      <c r="F1308" s="113"/>
      <c r="G1308" s="113"/>
      <c r="H1308" s="113"/>
      <c r="I1308" s="113"/>
    </row>
    <row r="1309" spans="1:9" x14ac:dyDescent="0.25">
      <c r="A1309" s="5"/>
      <c r="F1309" s="147"/>
      <c r="G1309" s="147"/>
      <c r="H1309" s="147"/>
      <c r="I1309" s="147"/>
    </row>
    <row r="1310" spans="1:9" x14ac:dyDescent="0.25">
      <c r="A1310" s="5"/>
      <c r="F1310" s="147"/>
      <c r="G1310" s="147"/>
      <c r="H1310" s="147"/>
      <c r="I1310" s="147"/>
    </row>
    <row r="1311" spans="1:9" x14ac:dyDescent="0.25">
      <c r="A1311" s="5"/>
      <c r="F1311" s="147"/>
      <c r="G1311" s="147"/>
      <c r="H1311" s="147"/>
      <c r="I1311" s="147"/>
    </row>
    <row r="1312" spans="1:9" x14ac:dyDescent="0.25">
      <c r="A1312" s="5"/>
      <c r="F1312" s="147"/>
      <c r="G1312" s="147"/>
      <c r="H1312" s="147"/>
      <c r="I1312" s="147"/>
    </row>
    <row r="1313" spans="1:9" x14ac:dyDescent="0.25">
      <c r="F1313" s="113"/>
      <c r="G1313" s="113"/>
      <c r="H1313" s="113"/>
      <c r="I1313" s="113"/>
    </row>
    <row r="1314" spans="1:9" x14ac:dyDescent="0.25">
      <c r="A1314" s="5"/>
      <c r="F1314" s="113"/>
      <c r="G1314" s="113"/>
      <c r="H1314" s="113"/>
      <c r="I1314" s="113"/>
    </row>
    <row r="1315" spans="1:9" x14ac:dyDescent="0.25">
      <c r="F1315" s="113"/>
      <c r="G1315" s="113"/>
      <c r="H1315" s="113"/>
      <c r="I1315" s="113"/>
    </row>
    <row r="1316" spans="1:9" x14ac:dyDescent="0.25">
      <c r="F1316" s="113"/>
      <c r="G1316" s="113"/>
      <c r="H1316" s="113"/>
      <c r="I1316" s="113"/>
    </row>
    <row r="1317" spans="1:9" x14ac:dyDescent="0.25">
      <c r="F1317" s="113"/>
      <c r="G1317" s="113"/>
      <c r="H1317" s="113"/>
      <c r="I1317" s="113"/>
    </row>
    <row r="1318" spans="1:9" x14ac:dyDescent="0.25">
      <c r="A1318" s="5"/>
      <c r="F1318" s="147"/>
      <c r="G1318" s="147"/>
      <c r="H1318" s="147"/>
      <c r="I1318" s="147"/>
    </row>
    <row r="1319" spans="1:9" x14ac:dyDescent="0.25">
      <c r="A1319" s="5"/>
      <c r="F1319" s="147"/>
      <c r="G1319" s="147"/>
      <c r="H1319" s="147"/>
      <c r="I1319" s="147"/>
    </row>
    <row r="1320" spans="1:9" x14ac:dyDescent="0.25">
      <c r="A1320" s="5"/>
      <c r="F1320" s="147"/>
      <c r="G1320" s="147"/>
      <c r="H1320" s="147"/>
      <c r="I1320" s="147"/>
    </row>
    <row r="1321" spans="1:9" x14ac:dyDescent="0.25">
      <c r="A1321" s="5"/>
      <c r="F1321" s="113"/>
      <c r="G1321" s="113"/>
      <c r="H1321" s="113"/>
      <c r="I1321" s="113"/>
    </row>
    <row r="1322" spans="1:9" x14ac:dyDescent="0.25">
      <c r="A1322" s="5"/>
      <c r="B1322" s="5"/>
      <c r="C1322" s="6"/>
      <c r="D1322" s="7"/>
      <c r="E1322" s="7"/>
      <c r="F1322" s="147"/>
      <c r="G1322" s="147"/>
      <c r="H1322" s="147"/>
      <c r="I1322" s="147"/>
    </row>
    <row r="1323" spans="1:9" x14ac:dyDescent="0.25">
      <c r="E1323" s="157"/>
      <c r="F1323" s="113"/>
      <c r="G1323" s="113"/>
      <c r="H1323" s="113"/>
      <c r="I1323" s="113"/>
    </row>
    <row r="1324" spans="1:9" x14ac:dyDescent="0.25">
      <c r="A1324" s="5"/>
      <c r="E1324" s="157"/>
      <c r="F1324" s="147"/>
      <c r="G1324" s="147"/>
      <c r="H1324" s="147"/>
      <c r="I1324" s="147"/>
    </row>
    <row r="1325" spans="1:9" x14ac:dyDescent="0.25">
      <c r="A1325" s="5"/>
      <c r="E1325" s="157"/>
      <c r="F1325" s="147"/>
      <c r="G1325" s="147"/>
      <c r="H1325" s="147"/>
      <c r="I1325" s="147"/>
    </row>
    <row r="1326" spans="1:9" x14ac:dyDescent="0.25">
      <c r="A1326" s="5"/>
      <c r="E1326" s="157"/>
      <c r="F1326" s="147"/>
      <c r="G1326" s="147"/>
      <c r="H1326" s="147"/>
      <c r="I1326" s="147"/>
    </row>
    <row r="1327" spans="1:9" x14ac:dyDescent="0.25">
      <c r="A1327" s="5"/>
      <c r="E1327" s="157"/>
      <c r="F1327" s="156"/>
      <c r="G1327" s="7"/>
      <c r="H1327" s="156"/>
      <c r="I1327" s="7"/>
    </row>
    <row r="1328" spans="1:9" x14ac:dyDescent="0.25">
      <c r="A1328" s="5"/>
      <c r="E1328" s="157"/>
      <c r="F1328" s="156"/>
      <c r="G1328" s="7"/>
      <c r="H1328" s="156"/>
      <c r="I1328" s="7"/>
    </row>
    <row r="1329" spans="1:9" x14ac:dyDescent="0.25">
      <c r="A1329" s="5"/>
      <c r="E1329" s="157"/>
      <c r="F1329" s="156"/>
      <c r="G1329" s="7"/>
      <c r="H1329" s="156"/>
      <c r="I1329" s="7"/>
    </row>
    <row r="1330" spans="1:9" x14ac:dyDescent="0.25">
      <c r="A1330" s="5"/>
      <c r="E1330" s="157"/>
      <c r="F1330" s="156"/>
      <c r="G1330" s="7"/>
      <c r="H1330" s="156"/>
      <c r="I1330" s="7"/>
    </row>
    <row r="1331" spans="1:9" x14ac:dyDescent="0.25">
      <c r="A1331" s="5"/>
      <c r="E1331" s="157"/>
      <c r="F1331" s="156"/>
      <c r="G1331" s="7"/>
      <c r="H1331" s="156"/>
      <c r="I1331" s="7"/>
    </row>
    <row r="1332" spans="1:9" x14ac:dyDescent="0.25">
      <c r="A1332" s="5"/>
      <c r="E1332" s="157"/>
      <c r="F1332" s="156"/>
      <c r="G1332" s="7"/>
      <c r="H1332" s="156"/>
      <c r="I1332" s="7"/>
    </row>
    <row r="1333" spans="1:9" x14ac:dyDescent="0.25">
      <c r="A1333" s="5"/>
      <c r="E1333" s="157"/>
      <c r="F1333" s="156"/>
      <c r="G1333" s="7"/>
      <c r="H1333" s="156"/>
      <c r="I1333" s="7"/>
    </row>
    <row r="1334" spans="1:9" x14ac:dyDescent="0.25">
      <c r="A1334" s="5"/>
      <c r="E1334" s="157"/>
      <c r="F1334" s="156"/>
      <c r="G1334" s="7"/>
      <c r="H1334" s="156"/>
      <c r="I1334" s="7"/>
    </row>
    <row r="1335" spans="1:9" x14ac:dyDescent="0.25">
      <c r="A1335" s="5"/>
      <c r="E1335" s="157"/>
      <c r="F1335" s="156"/>
      <c r="G1335" s="7"/>
      <c r="H1335" s="156"/>
      <c r="I1335" s="7"/>
    </row>
    <row r="1336" spans="1:9" x14ac:dyDescent="0.25">
      <c r="A1336" s="5"/>
      <c r="B1336" s="5"/>
      <c r="C1336" s="6"/>
      <c r="D1336" s="7"/>
      <c r="E1336" s="156"/>
      <c r="F1336" s="156"/>
      <c r="G1336" s="156"/>
      <c r="H1336" s="156"/>
    </row>
    <row r="1337" spans="1:9" x14ac:dyDescent="0.25">
      <c r="A1337" s="5"/>
      <c r="B1337" s="5"/>
      <c r="C1337" s="6"/>
      <c r="D1337" s="7"/>
      <c r="E1337" s="156"/>
      <c r="F1337" s="156"/>
      <c r="G1337" s="156"/>
      <c r="H1337" s="156"/>
    </row>
    <row r="1338" spans="1:9" x14ac:dyDescent="0.25">
      <c r="E1338" s="157"/>
      <c r="F1338" s="113"/>
      <c r="G1338" s="113"/>
      <c r="H1338" s="113"/>
      <c r="I1338" s="113"/>
    </row>
    <row r="1339" spans="1:9" x14ac:dyDescent="0.25">
      <c r="E1339" s="157"/>
      <c r="F1339" s="113"/>
      <c r="G1339" s="113"/>
      <c r="H1339" s="113"/>
      <c r="I1339" s="113"/>
    </row>
    <row r="1340" spans="1:9" x14ac:dyDescent="0.25">
      <c r="E1340" s="157"/>
      <c r="F1340" s="113"/>
      <c r="G1340" s="113"/>
      <c r="H1340" s="113"/>
      <c r="I1340" s="113"/>
    </row>
    <row r="1341" spans="1:9" x14ac:dyDescent="0.25">
      <c r="E1341" s="157"/>
      <c r="F1341" s="113"/>
      <c r="G1341" s="113"/>
      <c r="H1341" s="113"/>
      <c r="I1341" s="113"/>
    </row>
    <row r="1342" spans="1:9" x14ac:dyDescent="0.25">
      <c r="F1342" s="113"/>
      <c r="G1342" s="113"/>
      <c r="H1342" s="113"/>
      <c r="I1342" s="113"/>
    </row>
    <row r="1343" spans="1:9" x14ac:dyDescent="0.25">
      <c r="F1343" s="113"/>
      <c r="G1343" s="113"/>
      <c r="H1343" s="113"/>
      <c r="I1343" s="113"/>
    </row>
    <row r="1344" spans="1:9" x14ac:dyDescent="0.25">
      <c r="F1344" s="113"/>
      <c r="G1344" s="113"/>
      <c r="H1344" s="113"/>
      <c r="I1344" s="113"/>
    </row>
    <row r="1345" spans="1:9" x14ac:dyDescent="0.25">
      <c r="A1345" s="5"/>
      <c r="C1345" s="6"/>
      <c r="D1345" s="7"/>
      <c r="E1345" s="157"/>
      <c r="F1345" s="147"/>
      <c r="G1345" s="147"/>
      <c r="H1345" s="147"/>
      <c r="I1345" s="147"/>
    </row>
    <row r="1346" spans="1:9" x14ac:dyDescent="0.25">
      <c r="A1346" s="5"/>
      <c r="C1346" s="6"/>
      <c r="D1346" s="7"/>
      <c r="E1346" s="157"/>
      <c r="F1346" s="147"/>
      <c r="G1346" s="147"/>
      <c r="H1346" s="147"/>
      <c r="I1346" s="147"/>
    </row>
    <row r="1347" spans="1:9" x14ac:dyDescent="0.25">
      <c r="A1347" s="5"/>
      <c r="C1347" s="6"/>
      <c r="D1347" s="7"/>
      <c r="E1347" s="157"/>
      <c r="F1347" s="147"/>
      <c r="G1347" s="147"/>
      <c r="H1347" s="147"/>
      <c r="I1347" s="147"/>
    </row>
    <row r="1348" spans="1:9" x14ac:dyDescent="0.25">
      <c r="A1348" s="5"/>
      <c r="B1348" s="5"/>
      <c r="C1348" s="6"/>
      <c r="D1348" s="7"/>
      <c r="E1348" s="156"/>
      <c r="F1348" s="147"/>
      <c r="G1348" s="147"/>
      <c r="H1348" s="147"/>
      <c r="I1348" s="147"/>
    </row>
    <row r="1349" spans="1:9" x14ac:dyDescent="0.25">
      <c r="A1349" s="5"/>
      <c r="B1349" s="5"/>
      <c r="C1349" s="6"/>
      <c r="D1349" s="7"/>
      <c r="E1349" s="156"/>
      <c r="F1349" s="147"/>
      <c r="G1349" s="147"/>
      <c r="H1349" s="147"/>
      <c r="I1349" s="147"/>
    </row>
    <row r="1350" spans="1:9" x14ac:dyDescent="0.25">
      <c r="E1350" s="157"/>
      <c r="F1350" s="113"/>
      <c r="G1350" s="113"/>
      <c r="H1350" s="113"/>
      <c r="I1350" s="113"/>
    </row>
    <row r="1351" spans="1:9" x14ac:dyDescent="0.25">
      <c r="E1351" s="157"/>
      <c r="F1351" s="113"/>
      <c r="G1351" s="113"/>
      <c r="H1351" s="113"/>
      <c r="I1351" s="113"/>
    </row>
    <row r="1352" spans="1:9" x14ac:dyDescent="0.25">
      <c r="C1352" s="6"/>
      <c r="D1352" s="7"/>
      <c r="E1352" s="157"/>
      <c r="F1352" s="113"/>
      <c r="G1352" s="113"/>
      <c r="H1352" s="113"/>
      <c r="I1352" s="113"/>
    </row>
    <row r="1353" spans="1:9" x14ac:dyDescent="0.25">
      <c r="C1353" s="6"/>
      <c r="D1353" s="7"/>
      <c r="E1353" s="157"/>
      <c r="F1353" s="113"/>
      <c r="G1353" s="113"/>
      <c r="H1353" s="113"/>
      <c r="I1353" s="113"/>
    </row>
    <row r="1354" spans="1:9" x14ac:dyDescent="0.25">
      <c r="E1354" s="157"/>
      <c r="F1354" s="113"/>
      <c r="G1354" s="113"/>
      <c r="H1354" s="113"/>
      <c r="I1354" s="113"/>
    </row>
    <row r="1355" spans="1:9" x14ac:dyDescent="0.25">
      <c r="E1355" s="157"/>
      <c r="F1355" s="113"/>
      <c r="G1355" s="113"/>
      <c r="H1355" s="113"/>
      <c r="I1355" s="113"/>
    </row>
    <row r="1356" spans="1:9" x14ac:dyDescent="0.25">
      <c r="E1356" s="157"/>
      <c r="F1356" s="113"/>
      <c r="G1356" s="113"/>
      <c r="H1356" s="113"/>
      <c r="I1356" s="113"/>
    </row>
    <row r="1357" spans="1:9" x14ac:dyDescent="0.25">
      <c r="F1357" s="113"/>
      <c r="G1357" s="113"/>
      <c r="H1357" s="113"/>
      <c r="I1357" s="113"/>
    </row>
    <row r="1358" spans="1:9" x14ac:dyDescent="0.25">
      <c r="F1358" s="113"/>
      <c r="G1358" s="113"/>
      <c r="H1358" s="113"/>
      <c r="I1358" s="113"/>
    </row>
    <row r="1359" spans="1:9" x14ac:dyDescent="0.25">
      <c r="A1359" s="5"/>
      <c r="F1359" s="147"/>
      <c r="G1359" s="147"/>
      <c r="H1359" s="147"/>
      <c r="I1359" s="147"/>
    </row>
    <row r="1360" spans="1:9" x14ac:dyDescent="0.25">
      <c r="A1360" s="5"/>
      <c r="F1360" s="147"/>
      <c r="G1360" s="147"/>
      <c r="H1360" s="147"/>
      <c r="I1360" s="147"/>
    </row>
    <row r="1361" spans="1:9" x14ac:dyDescent="0.25">
      <c r="A1361" s="5"/>
      <c r="F1361" s="147"/>
      <c r="G1361" s="147"/>
      <c r="H1361" s="147"/>
      <c r="I1361" s="147"/>
    </row>
    <row r="1362" spans="1:9" x14ac:dyDescent="0.25">
      <c r="A1362" s="5"/>
      <c r="F1362" s="147"/>
      <c r="G1362" s="147"/>
      <c r="H1362" s="147"/>
      <c r="I1362" s="147"/>
    </row>
    <row r="1363" spans="1:9" x14ac:dyDescent="0.25">
      <c r="A1363" s="5"/>
      <c r="F1363" s="147"/>
      <c r="G1363" s="147"/>
      <c r="H1363" s="147"/>
      <c r="I1363" s="147"/>
    </row>
    <row r="1364" spans="1:9" x14ac:dyDescent="0.25">
      <c r="E1364" s="157"/>
      <c r="F1364" s="113"/>
      <c r="G1364" s="113"/>
      <c r="H1364" s="113"/>
      <c r="I1364" s="113"/>
    </row>
    <row r="1365" spans="1:9" x14ac:dyDescent="0.25">
      <c r="E1365" s="157"/>
      <c r="F1365" s="113"/>
      <c r="G1365" s="113"/>
      <c r="H1365" s="113"/>
      <c r="I1365" s="113"/>
    </row>
    <row r="1366" spans="1:9" x14ac:dyDescent="0.25">
      <c r="E1366" s="157"/>
      <c r="F1366" s="113"/>
      <c r="G1366" s="113"/>
      <c r="H1366" s="113"/>
      <c r="I1366" s="113"/>
    </row>
    <row r="1367" spans="1:9" x14ac:dyDescent="0.25">
      <c r="E1367" s="157"/>
      <c r="F1367" s="113"/>
      <c r="G1367" s="113"/>
      <c r="H1367" s="113"/>
      <c r="I1367" s="113"/>
    </row>
    <row r="1368" spans="1:9" x14ac:dyDescent="0.25">
      <c r="A1368" s="5"/>
      <c r="B1368" s="5"/>
      <c r="C1368" s="6"/>
      <c r="D1368" s="7"/>
      <c r="E1368" s="156"/>
      <c r="F1368" s="147"/>
      <c r="G1368" s="147"/>
      <c r="H1368" s="147"/>
      <c r="I1368" s="147"/>
    </row>
    <row r="1369" spans="1:9" x14ac:dyDescent="0.25">
      <c r="A1369" s="5"/>
      <c r="B1369" s="5"/>
      <c r="C1369" s="6"/>
      <c r="D1369" s="7"/>
      <c r="E1369" s="156"/>
      <c r="F1369" s="147"/>
      <c r="G1369" s="147"/>
      <c r="H1369" s="147"/>
      <c r="I1369" s="147"/>
    </row>
    <row r="1370" spans="1:9" x14ac:dyDescent="0.25">
      <c r="A1370" s="5"/>
      <c r="F1370" s="147"/>
      <c r="G1370" s="147"/>
      <c r="H1370" s="147"/>
      <c r="I1370" s="147"/>
    </row>
    <row r="1371" spans="1:9" x14ac:dyDescent="0.25">
      <c r="A1371" s="5"/>
      <c r="F1371" s="147"/>
      <c r="G1371" s="147"/>
      <c r="H1371" s="147"/>
      <c r="I1371" s="147"/>
    </row>
    <row r="1372" spans="1:9" x14ac:dyDescent="0.25">
      <c r="A1372" s="5"/>
      <c r="E1372" s="7"/>
      <c r="F1372" s="147"/>
      <c r="G1372" s="147"/>
      <c r="H1372" s="147"/>
      <c r="I1372" s="147"/>
    </row>
    <row r="1373" spans="1:9" x14ac:dyDescent="0.25">
      <c r="A1373" s="1053"/>
      <c r="B1373" s="1054"/>
      <c r="C1373" s="158"/>
      <c r="D1373" s="159"/>
      <c r="E1373" s="159"/>
      <c r="F1373" s="147"/>
      <c r="G1373" s="147"/>
      <c r="H1373" s="147"/>
      <c r="I1373" s="113"/>
    </row>
    <row r="1374" spans="1:9" x14ac:dyDescent="0.25">
      <c r="A1374" s="1053"/>
      <c r="B1374" s="1054"/>
      <c r="C1374" s="158"/>
      <c r="D1374" s="159"/>
      <c r="E1374" s="159"/>
      <c r="F1374" s="147"/>
      <c r="G1374" s="147"/>
      <c r="H1374" s="147"/>
      <c r="I1374" s="113"/>
    </row>
    <row r="1375" spans="1:9" x14ac:dyDescent="0.25">
      <c r="A1375" s="1053"/>
      <c r="B1375" s="1054"/>
      <c r="C1375" s="158"/>
      <c r="D1375" s="159"/>
      <c r="E1375" s="159"/>
      <c r="F1375" s="147"/>
      <c r="G1375" s="147"/>
      <c r="H1375" s="147"/>
      <c r="I1375" s="113"/>
    </row>
    <row r="1376" spans="1:9" x14ac:dyDescent="0.25">
      <c r="A1376" s="1053"/>
      <c r="B1376" s="1054"/>
      <c r="C1376" s="158"/>
      <c r="D1376" s="159"/>
      <c r="E1376" s="159"/>
      <c r="F1376" s="147"/>
      <c r="G1376" s="147"/>
      <c r="H1376" s="147"/>
      <c r="I1376" s="113"/>
    </row>
    <row r="1377" spans="1:9" x14ac:dyDescent="0.25">
      <c r="F1377" s="113"/>
      <c r="G1377" s="113"/>
      <c r="H1377" s="113"/>
      <c r="I1377" s="113"/>
    </row>
    <row r="1378" spans="1:9" x14ac:dyDescent="0.25">
      <c r="C1378" s="6"/>
      <c r="D1378" s="7"/>
      <c r="F1378" s="113"/>
      <c r="G1378" s="113"/>
      <c r="H1378" s="113"/>
      <c r="I1378" s="113"/>
    </row>
    <row r="1379" spans="1:9" x14ac:dyDescent="0.25">
      <c r="A1379" s="5"/>
      <c r="B1379" s="5"/>
      <c r="C1379" s="6"/>
      <c r="D1379" s="7"/>
      <c r="E1379" s="156"/>
      <c r="F1379" s="147"/>
      <c r="G1379" s="147"/>
      <c r="H1379" s="147"/>
      <c r="I1379" s="113"/>
    </row>
    <row r="1380" spans="1:9" x14ac:dyDescent="0.25">
      <c r="E1380" s="157"/>
      <c r="F1380" s="113"/>
      <c r="G1380" s="113"/>
      <c r="H1380" s="113"/>
      <c r="I1380" s="113"/>
    </row>
    <row r="1381" spans="1:9" x14ac:dyDescent="0.25">
      <c r="E1381" s="157"/>
      <c r="F1381" s="113"/>
      <c r="G1381" s="113"/>
      <c r="H1381" s="113"/>
      <c r="I1381" s="113"/>
    </row>
    <row r="1382" spans="1:9" x14ac:dyDescent="0.25">
      <c r="E1382" s="157"/>
      <c r="F1382" s="113"/>
      <c r="G1382" s="113"/>
      <c r="H1382" s="113"/>
      <c r="I1382" s="113"/>
    </row>
    <row r="1383" spans="1:9" x14ac:dyDescent="0.25">
      <c r="E1383" s="157"/>
      <c r="F1383" s="113"/>
      <c r="G1383" s="113"/>
      <c r="H1383" s="113"/>
      <c r="I1383" s="113"/>
    </row>
    <row r="1384" spans="1:9" x14ac:dyDescent="0.25">
      <c r="F1384" s="113"/>
      <c r="G1384" s="113"/>
      <c r="H1384" s="113"/>
      <c r="I1384" s="113"/>
    </row>
    <row r="1385" spans="1:9" x14ac:dyDescent="0.25">
      <c r="F1385" s="113"/>
      <c r="G1385" s="113"/>
      <c r="H1385" s="113"/>
      <c r="I1385" s="113"/>
    </row>
    <row r="1386" spans="1:9" x14ac:dyDescent="0.25">
      <c r="A1386" s="5"/>
      <c r="B1386" s="5"/>
      <c r="C1386" s="6"/>
      <c r="D1386" s="7"/>
      <c r="E1386" s="7"/>
      <c r="F1386" s="147"/>
      <c r="G1386" s="147"/>
      <c r="H1386" s="147"/>
      <c r="I1386" s="147"/>
    </row>
    <row r="1387" spans="1:9" x14ac:dyDescent="0.25">
      <c r="A1387" s="5"/>
      <c r="B1387" s="5"/>
      <c r="C1387" s="6"/>
      <c r="D1387" s="7"/>
      <c r="E1387" s="7"/>
      <c r="F1387" s="147"/>
      <c r="G1387" s="147"/>
      <c r="H1387" s="147"/>
      <c r="I1387" s="147"/>
    </row>
    <row r="1388" spans="1:9" x14ac:dyDescent="0.25">
      <c r="A1388" s="5"/>
      <c r="B1388" s="5"/>
      <c r="C1388" s="6"/>
      <c r="D1388" s="7"/>
      <c r="E1388" s="7"/>
      <c r="F1388" s="147"/>
      <c r="G1388" s="147"/>
      <c r="H1388" s="147"/>
      <c r="I1388" s="147"/>
    </row>
    <row r="1389" spans="1:9" x14ac:dyDescent="0.25">
      <c r="A1389" s="5"/>
      <c r="B1389" s="5"/>
      <c r="C1389" s="6"/>
      <c r="D1389" s="7"/>
      <c r="E1389" s="7"/>
      <c r="F1389" s="147"/>
      <c r="G1389" s="147"/>
      <c r="H1389" s="147"/>
      <c r="I1389" s="147"/>
    </row>
    <row r="1390" spans="1:9" x14ac:dyDescent="0.25">
      <c r="F1390" s="113"/>
      <c r="G1390" s="113"/>
      <c r="H1390" s="113"/>
      <c r="I1390" s="113"/>
    </row>
    <row r="1391" spans="1:9" x14ac:dyDescent="0.25">
      <c r="A1391" s="5"/>
      <c r="F1391" s="113"/>
      <c r="G1391" s="113"/>
      <c r="H1391" s="113"/>
      <c r="I1391" s="113"/>
    </row>
    <row r="1392" spans="1:9" x14ac:dyDescent="0.25">
      <c r="E1392" s="157"/>
      <c r="F1392" s="113"/>
      <c r="G1392" s="113"/>
      <c r="H1392" s="113"/>
      <c r="I1392" s="113"/>
    </row>
    <row r="1393" spans="1:9" x14ac:dyDescent="0.25">
      <c r="C1393" s="6"/>
      <c r="D1393" s="7"/>
      <c r="E1393" s="157"/>
      <c r="F1393" s="113"/>
      <c r="G1393" s="113"/>
      <c r="H1393" s="113"/>
      <c r="I1393" s="113"/>
    </row>
    <row r="1394" spans="1:9" x14ac:dyDescent="0.25">
      <c r="C1394" s="6"/>
      <c r="D1394" s="7"/>
      <c r="E1394" s="157"/>
      <c r="F1394" s="113"/>
      <c r="G1394" s="113"/>
      <c r="H1394" s="113"/>
      <c r="I1394" s="113"/>
    </row>
    <row r="1395" spans="1:9" x14ac:dyDescent="0.25">
      <c r="E1395" s="157"/>
      <c r="F1395" s="113"/>
      <c r="G1395" s="113"/>
      <c r="H1395" s="113"/>
      <c r="I1395" s="113"/>
    </row>
    <row r="1396" spans="1:9" x14ac:dyDescent="0.25">
      <c r="E1396" s="157"/>
      <c r="F1396" s="113"/>
      <c r="G1396" s="113"/>
      <c r="H1396" s="113"/>
      <c r="I1396" s="113"/>
    </row>
    <row r="1397" spans="1:9" x14ac:dyDescent="0.25">
      <c r="E1397" s="157"/>
      <c r="F1397" s="113"/>
      <c r="G1397" s="113"/>
      <c r="H1397" s="113"/>
      <c r="I1397" s="113"/>
    </row>
    <row r="1398" spans="1:9" x14ac:dyDescent="0.25">
      <c r="E1398" s="157"/>
      <c r="F1398" s="113"/>
      <c r="G1398" s="113"/>
      <c r="H1398" s="113"/>
      <c r="I1398" s="113"/>
    </row>
    <row r="1399" spans="1:9" x14ac:dyDescent="0.25">
      <c r="E1399" s="157"/>
      <c r="F1399" s="113"/>
      <c r="G1399" s="113"/>
      <c r="H1399" s="113"/>
      <c r="I1399" s="113"/>
    </row>
    <row r="1400" spans="1:9" x14ac:dyDescent="0.25">
      <c r="F1400" s="113"/>
      <c r="G1400" s="113"/>
      <c r="H1400" s="113"/>
      <c r="I1400" s="113"/>
    </row>
    <row r="1401" spans="1:9" x14ac:dyDescent="0.25">
      <c r="A1401" s="5"/>
      <c r="F1401" s="147"/>
      <c r="G1401" s="147"/>
      <c r="H1401" s="147"/>
      <c r="I1401" s="147"/>
    </row>
    <row r="1402" spans="1:9" x14ac:dyDescent="0.25">
      <c r="A1402" s="5"/>
      <c r="F1402" s="147"/>
      <c r="G1402" s="147"/>
      <c r="H1402" s="147"/>
      <c r="I1402" s="147"/>
    </row>
    <row r="1403" spans="1:9" x14ac:dyDescent="0.25">
      <c r="A1403" s="5"/>
      <c r="F1403" s="147"/>
      <c r="G1403" s="147"/>
      <c r="H1403" s="147"/>
      <c r="I1403" s="147"/>
    </row>
    <row r="1404" spans="1:9" x14ac:dyDescent="0.25">
      <c r="A1404" s="5"/>
      <c r="F1404" s="147"/>
      <c r="G1404" s="147"/>
      <c r="H1404" s="147"/>
      <c r="I1404" s="147"/>
    </row>
    <row r="1405" spans="1:9" x14ac:dyDescent="0.25">
      <c r="F1405" s="113"/>
      <c r="G1405" s="113"/>
      <c r="H1405" s="113"/>
      <c r="I1405" s="113"/>
    </row>
    <row r="1406" spans="1:9" x14ac:dyDescent="0.25">
      <c r="A1406" s="5"/>
      <c r="F1406" s="113"/>
      <c r="G1406" s="113"/>
      <c r="H1406" s="113"/>
      <c r="I1406" s="113"/>
    </row>
    <row r="1407" spans="1:9" x14ac:dyDescent="0.25">
      <c r="E1407" s="157"/>
      <c r="F1407" s="113"/>
      <c r="G1407" s="113"/>
      <c r="H1407" s="113"/>
      <c r="I1407" s="113"/>
    </row>
    <row r="1408" spans="1:9" x14ac:dyDescent="0.25">
      <c r="E1408" s="157"/>
      <c r="F1408" s="113"/>
      <c r="G1408" s="113"/>
      <c r="H1408" s="113"/>
      <c r="I1408" s="113"/>
    </row>
    <row r="1409" spans="1:9" x14ac:dyDescent="0.25">
      <c r="F1409" s="113"/>
      <c r="G1409" s="113"/>
      <c r="H1409" s="113"/>
      <c r="I1409" s="113"/>
    </row>
    <row r="1410" spans="1:9" x14ac:dyDescent="0.25">
      <c r="F1410" s="113"/>
      <c r="G1410" s="113"/>
      <c r="H1410" s="113"/>
      <c r="I1410" s="113"/>
    </row>
    <row r="1411" spans="1:9" x14ac:dyDescent="0.25">
      <c r="A1411" s="5"/>
      <c r="F1411" s="147"/>
      <c r="G1411" s="147"/>
      <c r="H1411" s="147"/>
      <c r="I1411" s="147"/>
    </row>
    <row r="1412" spans="1:9" x14ac:dyDescent="0.25">
      <c r="F1412" s="113"/>
      <c r="G1412" s="113"/>
      <c r="H1412" s="113"/>
      <c r="I1412" s="113"/>
    </row>
    <row r="1413" spans="1:9" x14ac:dyDescent="0.25">
      <c r="A1413" s="5"/>
      <c r="F1413" s="113"/>
      <c r="G1413" s="113"/>
      <c r="H1413" s="113"/>
      <c r="I1413" s="113"/>
    </row>
    <row r="1414" spans="1:9" x14ac:dyDescent="0.25">
      <c r="E1414" s="157"/>
      <c r="F1414" s="113"/>
      <c r="G1414" s="113"/>
      <c r="H1414" s="113"/>
      <c r="I1414" s="113"/>
    </row>
    <row r="1415" spans="1:9" x14ac:dyDescent="0.25">
      <c r="A1415" s="5"/>
      <c r="B1415" s="5"/>
      <c r="C1415" s="6"/>
      <c r="D1415" s="7"/>
      <c r="E1415" s="156"/>
      <c r="F1415" s="147"/>
      <c r="G1415" s="147"/>
      <c r="H1415" s="147"/>
      <c r="I1415" s="147"/>
    </row>
    <row r="1416" spans="1:9" x14ac:dyDescent="0.25">
      <c r="F1416" s="113"/>
      <c r="G1416" s="113"/>
      <c r="H1416" s="113"/>
      <c r="I1416" s="113"/>
    </row>
    <row r="1417" spans="1:9" x14ac:dyDescent="0.25">
      <c r="A1417" s="5"/>
      <c r="E1417" s="157"/>
      <c r="F1417" s="147"/>
      <c r="G1417" s="147"/>
      <c r="H1417" s="147"/>
      <c r="I1417" s="147"/>
    </row>
    <row r="1418" spans="1:9" x14ac:dyDescent="0.25">
      <c r="A1418" s="5"/>
      <c r="E1418" s="157"/>
      <c r="F1418" s="147"/>
      <c r="G1418" s="147"/>
      <c r="H1418" s="147"/>
      <c r="I1418" s="147"/>
    </row>
    <row r="1427" spans="1:10" x14ac:dyDescent="0.25">
      <c r="C1427" s="6"/>
      <c r="D1427" s="7"/>
    </row>
    <row r="1428" spans="1:10" x14ac:dyDescent="0.25">
      <c r="A1428" s="5"/>
    </row>
    <row r="1429" spans="1:10" x14ac:dyDescent="0.25">
      <c r="E1429" s="157"/>
      <c r="F1429" s="113"/>
      <c r="G1429" s="113"/>
      <c r="H1429" s="113"/>
      <c r="I1429" s="113"/>
    </row>
    <row r="1430" spans="1:10" x14ac:dyDescent="0.25">
      <c r="E1430" s="157"/>
      <c r="F1430" s="113"/>
      <c r="G1430" s="113"/>
      <c r="H1430" s="113"/>
      <c r="I1430" s="113"/>
    </row>
    <row r="1431" spans="1:10" x14ac:dyDescent="0.25">
      <c r="E1431" s="157"/>
      <c r="F1431" s="113"/>
      <c r="G1431" s="113"/>
      <c r="H1431" s="113"/>
      <c r="I1431" s="113"/>
    </row>
    <row r="1432" spans="1:10" x14ac:dyDescent="0.25">
      <c r="F1432" s="113"/>
      <c r="G1432" s="113"/>
      <c r="H1432" s="113"/>
      <c r="I1432" s="113"/>
    </row>
    <row r="1433" spans="1:10" x14ac:dyDescent="0.25">
      <c r="F1433" s="113"/>
      <c r="G1433" s="113"/>
      <c r="H1433" s="113"/>
      <c r="I1433" s="113"/>
    </row>
    <row r="1434" spans="1:10" x14ac:dyDescent="0.25">
      <c r="F1434" s="113"/>
      <c r="G1434" s="113"/>
      <c r="H1434" s="113"/>
      <c r="I1434" s="113"/>
    </row>
    <row r="1435" spans="1:10" x14ac:dyDescent="0.25">
      <c r="A1435" s="5"/>
      <c r="B1435" s="5"/>
      <c r="C1435" s="6"/>
      <c r="D1435" s="7"/>
      <c r="E1435" s="7"/>
      <c r="F1435" s="147"/>
      <c r="G1435" s="147"/>
      <c r="H1435" s="147"/>
      <c r="I1435" s="147"/>
    </row>
    <row r="1436" spans="1:10" x14ac:dyDescent="0.25">
      <c r="A1436" s="5"/>
      <c r="B1436" s="5"/>
      <c r="C1436" s="6"/>
      <c r="D1436" s="7"/>
      <c r="E1436" s="7"/>
      <c r="F1436" s="147"/>
      <c r="G1436" s="147"/>
      <c r="H1436" s="147"/>
      <c r="I1436" s="147"/>
      <c r="J1436" s="7"/>
    </row>
    <row r="1437" spans="1:10" x14ac:dyDescent="0.25">
      <c r="A1437" s="5"/>
      <c r="B1437" s="5"/>
      <c r="C1437" s="6"/>
      <c r="D1437" s="7"/>
      <c r="E1437" s="7"/>
      <c r="F1437" s="147"/>
      <c r="G1437" s="147"/>
      <c r="H1437" s="147"/>
      <c r="I1437" s="147"/>
      <c r="J1437" s="7"/>
    </row>
    <row r="1438" spans="1:10" x14ac:dyDescent="0.25">
      <c r="A1438" s="5"/>
      <c r="B1438" s="5"/>
      <c r="C1438" s="6"/>
      <c r="D1438" s="7"/>
      <c r="E1438" s="7"/>
      <c r="F1438" s="147"/>
      <c r="G1438" s="147"/>
      <c r="H1438" s="147"/>
      <c r="I1438" s="147"/>
      <c r="J1438" s="7"/>
    </row>
    <row r="1439" spans="1:10" x14ac:dyDescent="0.25">
      <c r="F1439" s="113"/>
      <c r="G1439" s="113"/>
      <c r="H1439" s="113"/>
      <c r="I1439" s="113"/>
    </row>
    <row r="1440" spans="1:10" x14ac:dyDescent="0.25">
      <c r="A1440" s="5"/>
      <c r="F1440" s="113"/>
      <c r="G1440" s="113"/>
      <c r="H1440" s="113"/>
      <c r="I1440" s="113"/>
    </row>
    <row r="1441" spans="1:9" x14ac:dyDescent="0.25">
      <c r="E1441" s="157"/>
      <c r="F1441" s="113"/>
      <c r="G1441" s="113"/>
      <c r="H1441" s="113"/>
      <c r="I1441" s="113"/>
    </row>
    <row r="1442" spans="1:9" x14ac:dyDescent="0.25">
      <c r="E1442" s="157"/>
      <c r="F1442" s="113"/>
      <c r="G1442" s="113"/>
      <c r="H1442" s="113"/>
      <c r="I1442" s="113"/>
    </row>
    <row r="1443" spans="1:9" x14ac:dyDescent="0.25">
      <c r="E1443" s="157"/>
      <c r="F1443" s="113"/>
      <c r="G1443" s="113"/>
      <c r="H1443" s="113"/>
      <c r="I1443" s="113"/>
    </row>
    <row r="1444" spans="1:9" x14ac:dyDescent="0.25">
      <c r="E1444" s="157"/>
      <c r="F1444" s="113"/>
      <c r="G1444" s="113"/>
      <c r="H1444" s="113"/>
      <c r="I1444" s="113"/>
    </row>
    <row r="1445" spans="1:9" x14ac:dyDescent="0.25">
      <c r="E1445" s="157"/>
      <c r="F1445" s="113"/>
      <c r="G1445" s="113"/>
      <c r="H1445" s="113"/>
      <c r="I1445" s="113"/>
    </row>
    <row r="1446" spans="1:9" x14ac:dyDescent="0.25">
      <c r="E1446" s="157"/>
      <c r="F1446" s="113"/>
      <c r="G1446" s="113"/>
      <c r="H1446" s="113"/>
      <c r="I1446" s="113"/>
    </row>
    <row r="1447" spans="1:9" x14ac:dyDescent="0.25">
      <c r="E1447" s="157"/>
      <c r="F1447" s="113"/>
      <c r="G1447" s="113"/>
      <c r="H1447" s="113"/>
      <c r="I1447" s="113"/>
    </row>
    <row r="1448" spans="1:9" x14ac:dyDescent="0.25">
      <c r="F1448" s="113"/>
      <c r="G1448" s="113"/>
      <c r="H1448" s="113"/>
      <c r="I1448" s="113"/>
    </row>
    <row r="1449" spans="1:9" x14ac:dyDescent="0.25">
      <c r="A1449" s="5"/>
      <c r="F1449" s="147"/>
      <c r="G1449" s="147"/>
      <c r="H1449" s="147"/>
      <c r="I1449" s="147"/>
    </row>
    <row r="1450" spans="1:9" x14ac:dyDescent="0.25">
      <c r="A1450" s="5"/>
      <c r="F1450" s="147"/>
      <c r="G1450" s="147"/>
      <c r="H1450" s="147"/>
      <c r="I1450" s="147"/>
    </row>
    <row r="1451" spans="1:9" x14ac:dyDescent="0.25">
      <c r="A1451" s="5"/>
      <c r="F1451" s="147"/>
      <c r="G1451" s="147"/>
      <c r="H1451" s="147"/>
      <c r="I1451" s="147"/>
    </row>
    <row r="1452" spans="1:9" x14ac:dyDescent="0.25">
      <c r="A1452" s="5"/>
      <c r="F1452" s="147"/>
      <c r="G1452" s="147"/>
      <c r="H1452" s="147"/>
      <c r="I1452" s="147"/>
    </row>
    <row r="1453" spans="1:9" x14ac:dyDescent="0.25">
      <c r="F1453" s="113"/>
      <c r="G1453" s="113"/>
      <c r="H1453" s="113"/>
      <c r="I1453" s="113"/>
    </row>
    <row r="1454" spans="1:9" x14ac:dyDescent="0.25">
      <c r="A1454" s="5"/>
      <c r="F1454" s="113"/>
      <c r="G1454" s="113"/>
      <c r="H1454" s="113"/>
      <c r="I1454" s="113"/>
    </row>
    <row r="1455" spans="1:9" x14ac:dyDescent="0.25">
      <c r="E1455" s="157"/>
      <c r="F1455" s="113"/>
      <c r="G1455" s="113"/>
      <c r="H1455" s="113"/>
      <c r="I1455" s="113"/>
    </row>
    <row r="1456" spans="1:9" x14ac:dyDescent="0.25">
      <c r="E1456" s="157"/>
      <c r="F1456" s="113"/>
      <c r="G1456" s="113"/>
      <c r="H1456" s="113"/>
      <c r="I1456" s="113"/>
    </row>
    <row r="1457" spans="1:9" x14ac:dyDescent="0.25">
      <c r="F1457" s="113"/>
      <c r="G1457" s="113"/>
      <c r="H1457" s="113"/>
      <c r="I1457" s="113"/>
    </row>
    <row r="1458" spans="1:9" x14ac:dyDescent="0.25">
      <c r="A1458" s="5"/>
      <c r="F1458" s="147"/>
      <c r="G1458" s="147"/>
      <c r="H1458" s="147"/>
      <c r="I1458" s="147"/>
    </row>
    <row r="1459" spans="1:9" x14ac:dyDescent="0.25">
      <c r="F1459" s="113"/>
      <c r="G1459" s="113"/>
      <c r="H1459" s="113"/>
      <c r="I1459" s="113"/>
    </row>
    <row r="1460" spans="1:9" x14ac:dyDescent="0.25">
      <c r="E1460" s="157"/>
      <c r="F1460" s="113"/>
      <c r="G1460" s="113"/>
      <c r="H1460" s="113"/>
      <c r="I1460" s="113"/>
    </row>
    <row r="1461" spans="1:9" x14ac:dyDescent="0.25">
      <c r="E1461" s="157"/>
      <c r="F1461" s="113"/>
      <c r="G1461" s="113"/>
      <c r="H1461" s="113"/>
      <c r="I1461" s="113"/>
    </row>
    <row r="1462" spans="1:9" x14ac:dyDescent="0.25">
      <c r="A1462" s="5"/>
      <c r="B1462" s="5"/>
      <c r="C1462" s="6"/>
      <c r="D1462" s="7"/>
      <c r="E1462" s="7"/>
      <c r="F1462" s="147"/>
      <c r="G1462" s="147"/>
      <c r="H1462" s="147"/>
      <c r="I1462" s="147"/>
    </row>
    <row r="1463" spans="1:9" x14ac:dyDescent="0.25">
      <c r="F1463" s="113"/>
      <c r="G1463" s="113"/>
      <c r="H1463" s="113"/>
      <c r="I1463" s="113"/>
    </row>
    <row r="1464" spans="1:9" x14ac:dyDescent="0.25">
      <c r="F1464" s="113"/>
      <c r="G1464" s="113"/>
      <c r="H1464" s="113"/>
      <c r="I1464" s="113"/>
    </row>
    <row r="1465" spans="1:9" x14ac:dyDescent="0.25">
      <c r="A1465" s="5"/>
      <c r="F1465" s="7"/>
      <c r="G1465" s="7"/>
      <c r="H1465" s="7"/>
      <c r="I1465" s="7"/>
    </row>
    <row r="1467" spans="1:9" x14ac:dyDescent="0.25">
      <c r="A1467" s="5"/>
      <c r="B1467" s="5"/>
    </row>
    <row r="1471" spans="1:9" x14ac:dyDescent="0.25">
      <c r="A1471" s="5"/>
      <c r="B1471" s="5"/>
      <c r="C1471" s="6"/>
      <c r="D1471" s="7"/>
      <c r="E1471" s="147"/>
      <c r="F1471" s="147"/>
      <c r="G1471" s="147"/>
      <c r="H1471" s="147"/>
      <c r="I1471" s="147"/>
    </row>
    <row r="1472" spans="1:9" x14ac:dyDescent="0.25">
      <c r="A1472" s="5"/>
      <c r="B1472" s="5"/>
      <c r="C1472" s="6"/>
      <c r="D1472" s="7"/>
      <c r="E1472" s="147"/>
      <c r="F1472" s="147"/>
      <c r="G1472" s="147"/>
      <c r="H1472" s="147"/>
      <c r="I1472" s="147"/>
    </row>
    <row r="1473" spans="1:10" x14ac:dyDescent="0.25">
      <c r="A1473" s="5"/>
      <c r="B1473" s="5"/>
      <c r="C1473" s="6"/>
      <c r="D1473" s="7"/>
      <c r="E1473" s="147"/>
      <c r="F1473" s="147"/>
      <c r="G1473" s="147"/>
      <c r="H1473" s="147"/>
      <c r="I1473" s="147"/>
    </row>
    <row r="1474" spans="1:10" x14ac:dyDescent="0.25">
      <c r="A1474" s="5"/>
      <c r="B1474" s="5"/>
      <c r="C1474" s="6"/>
      <c r="D1474" s="7"/>
      <c r="E1474" s="147"/>
      <c r="F1474" s="147"/>
      <c r="G1474" s="147"/>
      <c r="H1474" s="147"/>
      <c r="I1474" s="147"/>
    </row>
    <row r="1476" spans="1:10" x14ac:dyDescent="0.25">
      <c r="C1476" s="6"/>
      <c r="D1476" s="7"/>
    </row>
    <row r="1477" spans="1:10" x14ac:dyDescent="0.25">
      <c r="A1477" s="5"/>
      <c r="B1477" s="5"/>
    </row>
    <row r="1478" spans="1:10" x14ac:dyDescent="0.25">
      <c r="E1478" s="157"/>
      <c r="F1478" s="113"/>
      <c r="G1478" s="113"/>
      <c r="H1478" s="113"/>
      <c r="I1478" s="113"/>
    </row>
    <row r="1479" spans="1:10" x14ac:dyDescent="0.25">
      <c r="E1479" s="157"/>
      <c r="F1479" s="113"/>
      <c r="G1479" s="113"/>
      <c r="H1479" s="113"/>
      <c r="I1479" s="113"/>
    </row>
    <row r="1480" spans="1:10" x14ac:dyDescent="0.25">
      <c r="E1480" s="157"/>
      <c r="F1480" s="113"/>
      <c r="G1480" s="113"/>
      <c r="H1480" s="113"/>
      <c r="I1480" s="113"/>
    </row>
    <row r="1481" spans="1:10" x14ac:dyDescent="0.25">
      <c r="E1481" s="157"/>
      <c r="F1481" s="113"/>
      <c r="G1481" s="113"/>
      <c r="H1481" s="113"/>
      <c r="I1481" s="113"/>
    </row>
    <row r="1482" spans="1:10" x14ac:dyDescent="0.25">
      <c r="E1482" s="157"/>
      <c r="F1482" s="113"/>
      <c r="G1482" s="113"/>
      <c r="H1482" s="113"/>
      <c r="I1482" s="113"/>
    </row>
    <row r="1483" spans="1:10" x14ac:dyDescent="0.25">
      <c r="E1483" s="157"/>
      <c r="F1483" s="113"/>
      <c r="G1483" s="113"/>
      <c r="H1483" s="113"/>
      <c r="I1483" s="113"/>
    </row>
    <row r="1484" spans="1:10" x14ac:dyDescent="0.25">
      <c r="F1484" s="113"/>
      <c r="G1484" s="113"/>
      <c r="H1484" s="113"/>
      <c r="I1484" s="113"/>
    </row>
    <row r="1485" spans="1:10" x14ac:dyDescent="0.25">
      <c r="A1485" s="5"/>
      <c r="B1485" s="5"/>
      <c r="C1485" s="6"/>
      <c r="D1485" s="7"/>
      <c r="E1485" s="7"/>
      <c r="F1485" s="147"/>
      <c r="G1485" s="147"/>
      <c r="H1485" s="147"/>
      <c r="I1485" s="147"/>
      <c r="J1485" s="7"/>
    </row>
    <row r="1486" spans="1:10" x14ac:dyDescent="0.25">
      <c r="A1486" s="5"/>
      <c r="B1486" s="5"/>
      <c r="C1486" s="6"/>
      <c r="D1486" s="7"/>
      <c r="E1486" s="7"/>
      <c r="F1486" s="147"/>
      <c r="G1486" s="147"/>
      <c r="H1486" s="147"/>
      <c r="I1486" s="147"/>
      <c r="J1486" s="7"/>
    </row>
    <row r="1487" spans="1:10" x14ac:dyDescent="0.25">
      <c r="A1487" s="5"/>
      <c r="B1487" s="5"/>
      <c r="C1487" s="6"/>
      <c r="D1487" s="7"/>
      <c r="E1487" s="7"/>
      <c r="F1487" s="147"/>
      <c r="G1487" s="147"/>
      <c r="H1487" s="147"/>
      <c r="I1487" s="147"/>
      <c r="J1487" s="7"/>
    </row>
    <row r="1488" spans="1:10" x14ac:dyDescent="0.25">
      <c r="F1488" s="113"/>
      <c r="G1488" s="113"/>
      <c r="H1488" s="113"/>
      <c r="I1488" s="113"/>
    </row>
    <row r="1489" spans="1:9" x14ac:dyDescent="0.25">
      <c r="A1489" s="5"/>
      <c r="F1489" s="113"/>
      <c r="G1489" s="113"/>
      <c r="H1489" s="113"/>
      <c r="I1489" s="113"/>
    </row>
    <row r="1490" spans="1:9" x14ac:dyDescent="0.25">
      <c r="E1490" s="157"/>
      <c r="F1490" s="113"/>
      <c r="G1490" s="113"/>
      <c r="H1490" s="113"/>
      <c r="I1490" s="113"/>
    </row>
    <row r="1491" spans="1:9" x14ac:dyDescent="0.25">
      <c r="E1491" s="157"/>
      <c r="F1491" s="113"/>
      <c r="G1491" s="113"/>
      <c r="H1491" s="113"/>
      <c r="I1491" s="113"/>
    </row>
    <row r="1492" spans="1:9" x14ac:dyDescent="0.25">
      <c r="E1492" s="157"/>
      <c r="F1492" s="113"/>
      <c r="G1492" s="113"/>
      <c r="H1492" s="113"/>
      <c r="I1492" s="113"/>
    </row>
    <row r="1493" spans="1:9" x14ac:dyDescent="0.25">
      <c r="E1493" s="157"/>
      <c r="F1493" s="113"/>
      <c r="G1493" s="113"/>
      <c r="H1493" s="113"/>
      <c r="I1493" s="113"/>
    </row>
    <row r="1494" spans="1:9" x14ac:dyDescent="0.25">
      <c r="E1494" s="157"/>
      <c r="F1494" s="113"/>
      <c r="G1494" s="113"/>
      <c r="H1494" s="113"/>
      <c r="I1494" s="113"/>
    </row>
    <row r="1495" spans="1:9" x14ac:dyDescent="0.25">
      <c r="E1495" s="157"/>
      <c r="F1495" s="113"/>
      <c r="G1495" s="113"/>
      <c r="H1495" s="113"/>
      <c r="I1495" s="113"/>
    </row>
    <row r="1496" spans="1:9" x14ac:dyDescent="0.25">
      <c r="E1496" s="157"/>
      <c r="F1496" s="113"/>
      <c r="G1496" s="113"/>
      <c r="H1496" s="113"/>
      <c r="I1496" s="113"/>
    </row>
    <row r="1497" spans="1:9" x14ac:dyDescent="0.25">
      <c r="E1497" s="157"/>
      <c r="F1497" s="113"/>
      <c r="G1497" s="113"/>
      <c r="H1497" s="113"/>
      <c r="I1497" s="113"/>
    </row>
    <row r="1498" spans="1:9" x14ac:dyDescent="0.25">
      <c r="F1498" s="113"/>
      <c r="G1498" s="113"/>
      <c r="H1498" s="113"/>
      <c r="I1498" s="113"/>
    </row>
    <row r="1499" spans="1:9" x14ac:dyDescent="0.25">
      <c r="A1499" s="5"/>
      <c r="F1499" s="147"/>
      <c r="G1499" s="147"/>
      <c r="H1499" s="147"/>
      <c r="I1499" s="147"/>
    </row>
    <row r="1500" spans="1:9" x14ac:dyDescent="0.25">
      <c r="A1500" s="5"/>
      <c r="F1500" s="147"/>
      <c r="G1500" s="147"/>
      <c r="H1500" s="147"/>
      <c r="I1500" s="147"/>
    </row>
    <row r="1501" spans="1:9" x14ac:dyDescent="0.25">
      <c r="A1501" s="5"/>
      <c r="F1501" s="147"/>
      <c r="G1501" s="147"/>
      <c r="H1501" s="147"/>
      <c r="I1501" s="147"/>
    </row>
    <row r="1502" spans="1:9" x14ac:dyDescent="0.25">
      <c r="F1502" s="113"/>
      <c r="G1502" s="113"/>
      <c r="H1502" s="113"/>
      <c r="I1502" s="113"/>
    </row>
    <row r="1503" spans="1:9" x14ac:dyDescent="0.25">
      <c r="A1503" s="5"/>
      <c r="F1503" s="113"/>
      <c r="G1503" s="113"/>
      <c r="H1503" s="113"/>
      <c r="I1503" s="113"/>
    </row>
    <row r="1504" spans="1:9" x14ac:dyDescent="0.25">
      <c r="E1504" s="157"/>
      <c r="F1504" s="113"/>
      <c r="G1504" s="113"/>
      <c r="H1504" s="113"/>
      <c r="I1504" s="113"/>
    </row>
    <row r="1505" spans="1:9" x14ac:dyDescent="0.25">
      <c r="E1505" s="157"/>
      <c r="F1505" s="113"/>
      <c r="G1505" s="113"/>
      <c r="H1505" s="113"/>
      <c r="I1505" s="113"/>
    </row>
    <row r="1506" spans="1:9" x14ac:dyDescent="0.25">
      <c r="F1506" s="113"/>
      <c r="G1506" s="113"/>
      <c r="H1506" s="113"/>
      <c r="I1506" s="113"/>
    </row>
    <row r="1507" spans="1:9" x14ac:dyDescent="0.25">
      <c r="A1507" s="5"/>
      <c r="F1507" s="147"/>
      <c r="G1507" s="147"/>
      <c r="H1507" s="147"/>
      <c r="I1507" s="147"/>
    </row>
    <row r="1508" spans="1:9" x14ac:dyDescent="0.25">
      <c r="F1508" s="113"/>
      <c r="G1508" s="113"/>
      <c r="H1508" s="113"/>
      <c r="I1508" s="113"/>
    </row>
    <row r="1509" spans="1:9" x14ac:dyDescent="0.25">
      <c r="F1509" s="113"/>
      <c r="G1509" s="113"/>
      <c r="H1509" s="113"/>
      <c r="I1509" s="113"/>
    </row>
    <row r="1510" spans="1:9" x14ac:dyDescent="0.25">
      <c r="F1510" s="113"/>
      <c r="G1510" s="113"/>
      <c r="H1510" s="113"/>
      <c r="I1510" s="113"/>
    </row>
    <row r="1511" spans="1:9" x14ac:dyDescent="0.25">
      <c r="A1511" s="5"/>
      <c r="F1511" s="147"/>
      <c r="G1511" s="147"/>
      <c r="H1511" s="147"/>
      <c r="I1511" s="147"/>
    </row>
    <row r="1512" spans="1:9" x14ac:dyDescent="0.25">
      <c r="F1512" s="113"/>
      <c r="G1512" s="113"/>
      <c r="H1512" s="113"/>
      <c r="I1512" s="113"/>
    </row>
    <row r="1513" spans="1:9" x14ac:dyDescent="0.25">
      <c r="F1513" s="113"/>
      <c r="G1513" s="113"/>
      <c r="H1513" s="113"/>
      <c r="I1513" s="113"/>
    </row>
    <row r="1514" spans="1:9" x14ac:dyDescent="0.25">
      <c r="A1514" s="5"/>
      <c r="F1514" s="7"/>
      <c r="G1514" s="7"/>
      <c r="H1514" s="7"/>
      <c r="I1514" s="7"/>
    </row>
    <row r="1516" spans="1:9" x14ac:dyDescent="0.25">
      <c r="A1516" s="5"/>
      <c r="B1516" s="5"/>
    </row>
    <row r="1518" spans="1:9" x14ac:dyDescent="0.25">
      <c r="A1518" s="5"/>
      <c r="B1518" s="5"/>
      <c r="C1518" s="6"/>
      <c r="D1518" s="7"/>
      <c r="E1518" s="147"/>
      <c r="F1518" s="147"/>
      <c r="G1518" s="147"/>
      <c r="H1518" s="147"/>
      <c r="I1518" s="147"/>
    </row>
    <row r="1524" spans="1:9" x14ac:dyDescent="0.25">
      <c r="C1524" s="6"/>
      <c r="D1524" s="7"/>
    </row>
    <row r="1525" spans="1:9" x14ac:dyDescent="0.25">
      <c r="A1525" s="5"/>
      <c r="B1525" s="5"/>
    </row>
    <row r="1526" spans="1:9" x14ac:dyDescent="0.25">
      <c r="E1526" s="157"/>
      <c r="F1526" s="113"/>
      <c r="G1526" s="113"/>
      <c r="H1526" s="113"/>
      <c r="I1526" s="113"/>
    </row>
    <row r="1527" spans="1:9" x14ac:dyDescent="0.25">
      <c r="E1527" s="157"/>
      <c r="F1527" s="113"/>
      <c r="G1527" s="113"/>
      <c r="H1527" s="113"/>
      <c r="I1527" s="113"/>
    </row>
    <row r="1528" spans="1:9" x14ac:dyDescent="0.25">
      <c r="E1528" s="157"/>
      <c r="F1528" s="113"/>
      <c r="G1528" s="113"/>
      <c r="H1528" s="113"/>
      <c r="I1528" s="113"/>
    </row>
    <row r="1529" spans="1:9" x14ac:dyDescent="0.25">
      <c r="E1529" s="157"/>
      <c r="F1529" s="113"/>
      <c r="G1529" s="113"/>
      <c r="H1529" s="113"/>
      <c r="I1529" s="113"/>
    </row>
    <row r="1530" spans="1:9" x14ac:dyDescent="0.25">
      <c r="E1530" s="157"/>
      <c r="F1530" s="113"/>
      <c r="G1530" s="113"/>
      <c r="H1530" s="113"/>
      <c r="I1530" s="113"/>
    </row>
    <row r="1531" spans="1:9" x14ac:dyDescent="0.25">
      <c r="E1531" s="157"/>
      <c r="F1531" s="113"/>
      <c r="G1531" s="113"/>
      <c r="H1531" s="113"/>
      <c r="I1531" s="113"/>
    </row>
    <row r="1532" spans="1:9" x14ac:dyDescent="0.25">
      <c r="E1532" s="157"/>
      <c r="F1532" s="113"/>
      <c r="G1532" s="113"/>
      <c r="H1532" s="113"/>
      <c r="I1532" s="113"/>
    </row>
    <row r="1533" spans="1:9" x14ac:dyDescent="0.25">
      <c r="F1533" s="113"/>
      <c r="G1533" s="113"/>
      <c r="H1533" s="113"/>
      <c r="I1533" s="113"/>
    </row>
    <row r="1534" spans="1:9" x14ac:dyDescent="0.25">
      <c r="F1534" s="113"/>
      <c r="G1534" s="113"/>
      <c r="H1534" s="113"/>
      <c r="I1534" s="113"/>
    </row>
    <row r="1535" spans="1:9" x14ac:dyDescent="0.25">
      <c r="A1535" s="5"/>
      <c r="B1535" s="5"/>
      <c r="C1535" s="6"/>
      <c r="D1535" s="7"/>
      <c r="E1535" s="7"/>
      <c r="F1535" s="147"/>
      <c r="G1535" s="147"/>
      <c r="H1535" s="147"/>
      <c r="I1535" s="147"/>
    </row>
    <row r="1536" spans="1:9" x14ac:dyDescent="0.25">
      <c r="A1536" s="5"/>
      <c r="B1536" s="5"/>
      <c r="C1536" s="6"/>
      <c r="D1536" s="7"/>
      <c r="E1536" s="7"/>
      <c r="F1536" s="147"/>
      <c r="G1536" s="147"/>
      <c r="H1536" s="147"/>
      <c r="I1536" s="147"/>
    </row>
    <row r="1537" spans="1:9" x14ac:dyDescent="0.25">
      <c r="A1537" s="5"/>
      <c r="B1537" s="5"/>
      <c r="C1537" s="6"/>
      <c r="D1537" s="7"/>
      <c r="E1537" s="7"/>
      <c r="F1537" s="147"/>
      <c r="G1537" s="147"/>
      <c r="H1537" s="147"/>
      <c r="I1537" s="147"/>
    </row>
    <row r="1538" spans="1:9" x14ac:dyDescent="0.25">
      <c r="A1538" s="5"/>
      <c r="B1538" s="5"/>
      <c r="C1538" s="6"/>
      <c r="D1538" s="7"/>
      <c r="E1538" s="7"/>
      <c r="F1538" s="147"/>
      <c r="G1538" s="147"/>
      <c r="H1538" s="147"/>
      <c r="I1538" s="147"/>
    </row>
    <row r="1539" spans="1:9" x14ac:dyDescent="0.25">
      <c r="F1539" s="113"/>
      <c r="G1539" s="113"/>
      <c r="H1539" s="113"/>
      <c r="I1539" s="113"/>
    </row>
    <row r="1540" spans="1:9" x14ac:dyDescent="0.25">
      <c r="A1540" s="5"/>
      <c r="F1540" s="113"/>
      <c r="G1540" s="113"/>
      <c r="H1540" s="113"/>
      <c r="I1540" s="113"/>
    </row>
    <row r="1541" spans="1:9" x14ac:dyDescent="0.25">
      <c r="E1541" s="157"/>
      <c r="F1541" s="113"/>
      <c r="G1541" s="113"/>
      <c r="H1541" s="113"/>
      <c r="I1541" s="113"/>
    </row>
    <row r="1542" spans="1:9" x14ac:dyDescent="0.25">
      <c r="C1542" s="6"/>
      <c r="D1542" s="7"/>
      <c r="E1542" s="157"/>
      <c r="F1542" s="113"/>
      <c r="G1542" s="113"/>
      <c r="H1542" s="113"/>
      <c r="I1542" s="113"/>
    </row>
    <row r="1543" spans="1:9" x14ac:dyDescent="0.25">
      <c r="C1543" s="6"/>
      <c r="D1543" s="7"/>
      <c r="E1543" s="157"/>
      <c r="F1543" s="113"/>
      <c r="G1543" s="113"/>
      <c r="H1543" s="113"/>
      <c r="I1543" s="113"/>
    </row>
    <row r="1544" spans="1:9" x14ac:dyDescent="0.25">
      <c r="E1544" s="157"/>
      <c r="F1544" s="113"/>
      <c r="G1544" s="113"/>
      <c r="H1544" s="113"/>
      <c r="I1544" s="113"/>
    </row>
    <row r="1545" spans="1:9" x14ac:dyDescent="0.25">
      <c r="E1545" s="157"/>
      <c r="F1545" s="113"/>
      <c r="G1545" s="113"/>
      <c r="H1545" s="113"/>
      <c r="I1545" s="113"/>
    </row>
    <row r="1546" spans="1:9" x14ac:dyDescent="0.25">
      <c r="E1546" s="157"/>
      <c r="F1546" s="113"/>
      <c r="G1546" s="113"/>
      <c r="H1546" s="113"/>
      <c r="I1546" s="113"/>
    </row>
    <row r="1547" spans="1:9" x14ac:dyDescent="0.25">
      <c r="E1547" s="157"/>
      <c r="F1547" s="113"/>
      <c r="G1547" s="113"/>
      <c r="H1547" s="113"/>
      <c r="I1547" s="113"/>
    </row>
    <row r="1548" spans="1:9" x14ac:dyDescent="0.25">
      <c r="E1548" s="157"/>
      <c r="F1548" s="113"/>
      <c r="G1548" s="113"/>
      <c r="H1548" s="113"/>
      <c r="I1548" s="113"/>
    </row>
    <row r="1549" spans="1:9" x14ac:dyDescent="0.25">
      <c r="F1549" s="113"/>
      <c r="G1549" s="113"/>
      <c r="H1549" s="113"/>
      <c r="I1549" s="113"/>
    </row>
    <row r="1550" spans="1:9" x14ac:dyDescent="0.25">
      <c r="A1550" s="5"/>
      <c r="F1550" s="147"/>
      <c r="G1550" s="147"/>
      <c r="H1550" s="147"/>
      <c r="I1550" s="147"/>
    </row>
    <row r="1551" spans="1:9" x14ac:dyDescent="0.25">
      <c r="A1551" s="5"/>
      <c r="F1551" s="147"/>
      <c r="G1551" s="147"/>
      <c r="H1551" s="147"/>
      <c r="I1551" s="147"/>
    </row>
    <row r="1552" spans="1:9" x14ac:dyDescent="0.25">
      <c r="A1552" s="5"/>
      <c r="F1552" s="147"/>
      <c r="G1552" s="147"/>
      <c r="H1552" s="147"/>
      <c r="I1552" s="147"/>
    </row>
    <row r="1553" spans="1:9" x14ac:dyDescent="0.25">
      <c r="A1553" s="5"/>
      <c r="F1553" s="147"/>
      <c r="G1553" s="147"/>
      <c r="H1553" s="147"/>
      <c r="I1553" s="147"/>
    </row>
    <row r="1554" spans="1:9" x14ac:dyDescent="0.25">
      <c r="F1554" s="113"/>
      <c r="G1554" s="113"/>
      <c r="H1554" s="113"/>
      <c r="I1554" s="113"/>
    </row>
    <row r="1555" spans="1:9" x14ac:dyDescent="0.25">
      <c r="A1555" s="5"/>
      <c r="F1555" s="113"/>
      <c r="G1555" s="113"/>
      <c r="H1555" s="113"/>
      <c r="I1555" s="113"/>
    </row>
    <row r="1556" spans="1:9" x14ac:dyDescent="0.25">
      <c r="E1556" s="157"/>
      <c r="F1556" s="113"/>
      <c r="G1556" s="113"/>
      <c r="H1556" s="113"/>
      <c r="I1556" s="113"/>
    </row>
    <row r="1557" spans="1:9" x14ac:dyDescent="0.25">
      <c r="E1557" s="157"/>
      <c r="F1557" s="113"/>
      <c r="G1557" s="113"/>
      <c r="H1557" s="113"/>
      <c r="I1557" s="113"/>
    </row>
    <row r="1558" spans="1:9" x14ac:dyDescent="0.25">
      <c r="F1558" s="113"/>
      <c r="G1558" s="113"/>
      <c r="H1558" s="113"/>
      <c r="I1558" s="113"/>
    </row>
    <row r="1559" spans="1:9" x14ac:dyDescent="0.25">
      <c r="F1559" s="113"/>
      <c r="G1559" s="113"/>
      <c r="H1559" s="113"/>
      <c r="I1559" s="113"/>
    </row>
    <row r="1560" spans="1:9" x14ac:dyDescent="0.25">
      <c r="A1560" s="5"/>
      <c r="F1560" s="147"/>
      <c r="G1560" s="147"/>
      <c r="H1560" s="147"/>
      <c r="I1560" s="147"/>
    </row>
    <row r="1561" spans="1:9" x14ac:dyDescent="0.25">
      <c r="F1561" s="113"/>
      <c r="G1561" s="113"/>
      <c r="H1561" s="113"/>
      <c r="I1561" s="113"/>
    </row>
    <row r="1562" spans="1:9" x14ac:dyDescent="0.25">
      <c r="A1562" s="5"/>
      <c r="F1562" s="113"/>
      <c r="G1562" s="113"/>
      <c r="H1562" s="113"/>
      <c r="I1562" s="113"/>
    </row>
    <row r="1563" spans="1:9" x14ac:dyDescent="0.25">
      <c r="E1563" s="157"/>
      <c r="F1563" s="113"/>
      <c r="G1563" s="113"/>
      <c r="H1563" s="113"/>
      <c r="I1563" s="113"/>
    </row>
    <row r="1564" spans="1:9" x14ac:dyDescent="0.25">
      <c r="A1564" s="5"/>
      <c r="B1564" s="5"/>
      <c r="C1564" s="6"/>
      <c r="D1564" s="7"/>
      <c r="E1564" s="156"/>
      <c r="F1564" s="147"/>
      <c r="G1564" s="147"/>
      <c r="H1564" s="147"/>
      <c r="I1564" s="147"/>
    </row>
    <row r="1565" spans="1:9" x14ac:dyDescent="0.25">
      <c r="F1565" s="113"/>
      <c r="G1565" s="113"/>
      <c r="H1565" s="113"/>
      <c r="I1565" s="113"/>
    </row>
    <row r="1566" spans="1:9" x14ac:dyDescent="0.25">
      <c r="A1566" s="5"/>
      <c r="B1566" s="5"/>
      <c r="C1566" s="6"/>
      <c r="D1566" s="7"/>
      <c r="E1566" s="7"/>
      <c r="F1566" s="7"/>
      <c r="G1566" s="7"/>
      <c r="H1566" s="7"/>
      <c r="I1566" s="7"/>
    </row>
    <row r="1567" spans="1:9" x14ac:dyDescent="0.25">
      <c r="A1567" s="5"/>
      <c r="B1567" s="5"/>
    </row>
    <row r="1572" spans="1:9" x14ac:dyDescent="0.25">
      <c r="C1572" s="6"/>
      <c r="D1572" s="7"/>
    </row>
    <row r="1573" spans="1:9" x14ac:dyDescent="0.25">
      <c r="A1573" s="5"/>
      <c r="B1573" s="5"/>
    </row>
    <row r="1574" spans="1:9" x14ac:dyDescent="0.25">
      <c r="E1574" s="157"/>
      <c r="F1574" s="113"/>
      <c r="G1574" s="113"/>
      <c r="H1574" s="113"/>
      <c r="I1574" s="113"/>
    </row>
    <row r="1575" spans="1:9" x14ac:dyDescent="0.25">
      <c r="E1575" s="157"/>
      <c r="F1575" s="113"/>
      <c r="G1575" s="113"/>
      <c r="H1575" s="113"/>
      <c r="I1575" s="113"/>
    </row>
    <row r="1576" spans="1:9" x14ac:dyDescent="0.25">
      <c r="E1576" s="157"/>
      <c r="F1576" s="113"/>
      <c r="G1576" s="113"/>
      <c r="H1576" s="113"/>
      <c r="I1576" s="113"/>
    </row>
    <row r="1577" spans="1:9" x14ac:dyDescent="0.25">
      <c r="F1577" s="113"/>
      <c r="G1577" s="113"/>
      <c r="H1577" s="113"/>
      <c r="I1577" s="113"/>
    </row>
    <row r="1578" spans="1:9" x14ac:dyDescent="0.25">
      <c r="F1578" s="113"/>
      <c r="G1578" s="113"/>
      <c r="H1578" s="113"/>
      <c r="I1578" s="113"/>
    </row>
    <row r="1579" spans="1:9" x14ac:dyDescent="0.25">
      <c r="E1579" s="157"/>
      <c r="F1579" s="113"/>
      <c r="G1579" s="113"/>
      <c r="H1579" s="113"/>
      <c r="I1579" s="113"/>
    </row>
    <row r="1580" spans="1:9" x14ac:dyDescent="0.25">
      <c r="A1580" s="5"/>
      <c r="B1580" s="5"/>
      <c r="C1580" s="6"/>
      <c r="D1580" s="7"/>
      <c r="E1580" s="7"/>
      <c r="F1580" s="147"/>
      <c r="G1580" s="147"/>
      <c r="H1580" s="147"/>
      <c r="I1580" s="147"/>
    </row>
    <row r="1581" spans="1:9" x14ac:dyDescent="0.25">
      <c r="A1581" s="5"/>
      <c r="B1581" s="5"/>
      <c r="C1581" s="6"/>
      <c r="D1581" s="7"/>
      <c r="E1581" s="7"/>
      <c r="F1581" s="147"/>
      <c r="G1581" s="147"/>
      <c r="H1581" s="147"/>
      <c r="I1581" s="147"/>
    </row>
    <row r="1582" spans="1:9" x14ac:dyDescent="0.25">
      <c r="A1582" s="5"/>
      <c r="B1582" s="5"/>
      <c r="C1582" s="6"/>
      <c r="D1582" s="7"/>
      <c r="E1582" s="7"/>
      <c r="F1582" s="147"/>
      <c r="G1582" s="147"/>
      <c r="H1582" s="147"/>
      <c r="I1582" s="147"/>
    </row>
    <row r="1583" spans="1:9" x14ac:dyDescent="0.25">
      <c r="F1583" s="113"/>
      <c r="G1583" s="113"/>
      <c r="H1583" s="113"/>
      <c r="I1583" s="113"/>
    </row>
    <row r="1584" spans="1:9" x14ac:dyDescent="0.25">
      <c r="A1584" s="5"/>
      <c r="F1584" s="113"/>
      <c r="G1584" s="113"/>
      <c r="H1584" s="113"/>
      <c r="I1584" s="113"/>
    </row>
    <row r="1585" spans="1:9" x14ac:dyDescent="0.25">
      <c r="F1585" s="113"/>
      <c r="G1585" s="113"/>
      <c r="H1585" s="113"/>
      <c r="I1585" s="113"/>
    </row>
    <row r="1586" spans="1:9" x14ac:dyDescent="0.25">
      <c r="E1586" s="157"/>
      <c r="F1586" s="113"/>
      <c r="G1586" s="113"/>
      <c r="H1586" s="113"/>
      <c r="I1586" s="113"/>
    </row>
    <row r="1587" spans="1:9" x14ac:dyDescent="0.25">
      <c r="E1587" s="157"/>
      <c r="F1587" s="113"/>
      <c r="G1587" s="113"/>
      <c r="H1587" s="113"/>
      <c r="I1587" s="113"/>
    </row>
    <row r="1588" spans="1:9" x14ac:dyDescent="0.25">
      <c r="E1588" s="157"/>
      <c r="F1588" s="113"/>
      <c r="G1588" s="113"/>
      <c r="H1588" s="113"/>
      <c r="I1588" s="113"/>
    </row>
    <row r="1589" spans="1:9" x14ac:dyDescent="0.25">
      <c r="E1589" s="157"/>
      <c r="F1589" s="113"/>
      <c r="G1589" s="113"/>
      <c r="H1589" s="113"/>
      <c r="I1589" s="113"/>
    </row>
    <row r="1590" spans="1:9" x14ac:dyDescent="0.25">
      <c r="E1590" s="157"/>
      <c r="F1590" s="113"/>
      <c r="G1590" s="113"/>
      <c r="H1590" s="113"/>
      <c r="I1590" s="113"/>
    </row>
    <row r="1591" spans="1:9" x14ac:dyDescent="0.25">
      <c r="E1591" s="157"/>
      <c r="F1591" s="113"/>
      <c r="G1591" s="113"/>
      <c r="H1591" s="113"/>
      <c r="I1591" s="113"/>
    </row>
    <row r="1592" spans="1:9" x14ac:dyDescent="0.25">
      <c r="E1592" s="157"/>
      <c r="F1592" s="113"/>
      <c r="G1592" s="113"/>
      <c r="H1592" s="113"/>
      <c r="I1592" s="113"/>
    </row>
    <row r="1593" spans="1:9" x14ac:dyDescent="0.25">
      <c r="E1593" s="157"/>
      <c r="F1593" s="113"/>
      <c r="G1593" s="113"/>
      <c r="H1593" s="113"/>
      <c r="I1593" s="113"/>
    </row>
    <row r="1594" spans="1:9" x14ac:dyDescent="0.25">
      <c r="F1594" s="113"/>
      <c r="G1594" s="113"/>
      <c r="H1594" s="113"/>
      <c r="I1594" s="113"/>
    </row>
    <row r="1595" spans="1:9" x14ac:dyDescent="0.25">
      <c r="A1595" s="5"/>
      <c r="F1595" s="147"/>
      <c r="G1595" s="147"/>
      <c r="H1595" s="147"/>
      <c r="I1595" s="147"/>
    </row>
    <row r="1596" spans="1:9" x14ac:dyDescent="0.25">
      <c r="A1596" s="5"/>
      <c r="F1596" s="147"/>
      <c r="G1596" s="147"/>
      <c r="H1596" s="147"/>
      <c r="I1596" s="147"/>
    </row>
    <row r="1597" spans="1:9" x14ac:dyDescent="0.25">
      <c r="A1597" s="5"/>
      <c r="F1597" s="147"/>
      <c r="G1597" s="147"/>
      <c r="H1597" s="147"/>
      <c r="I1597" s="147"/>
    </row>
    <row r="1598" spans="1:9" x14ac:dyDescent="0.25">
      <c r="A1598" s="5"/>
      <c r="F1598" s="147"/>
      <c r="G1598" s="147"/>
      <c r="H1598" s="147"/>
      <c r="I1598" s="147"/>
    </row>
    <row r="1599" spans="1:9" x14ac:dyDescent="0.25">
      <c r="F1599" s="113"/>
      <c r="G1599" s="113"/>
      <c r="H1599" s="113"/>
      <c r="I1599" s="113"/>
    </row>
    <row r="1600" spans="1:9" x14ac:dyDescent="0.25">
      <c r="A1600" s="5"/>
      <c r="F1600" s="113"/>
      <c r="G1600" s="113"/>
      <c r="H1600" s="113"/>
      <c r="I1600" s="113"/>
    </row>
    <row r="1601" spans="1:9" x14ac:dyDescent="0.25">
      <c r="E1601" s="157"/>
      <c r="F1601" s="113"/>
      <c r="G1601" s="113"/>
      <c r="H1601" s="113"/>
      <c r="I1601" s="113"/>
    </row>
    <row r="1602" spans="1:9" x14ac:dyDescent="0.25">
      <c r="E1602" s="157"/>
      <c r="F1602" s="113"/>
      <c r="G1602" s="113"/>
      <c r="H1602" s="113"/>
      <c r="I1602" s="113"/>
    </row>
    <row r="1603" spans="1:9" x14ac:dyDescent="0.25">
      <c r="F1603" s="113"/>
      <c r="G1603" s="113"/>
      <c r="H1603" s="113"/>
      <c r="I1603" s="113"/>
    </row>
    <row r="1604" spans="1:9" x14ac:dyDescent="0.25">
      <c r="A1604" s="5"/>
      <c r="F1604" s="147"/>
      <c r="G1604" s="147"/>
      <c r="H1604" s="147"/>
      <c r="I1604" s="147"/>
    </row>
    <row r="1605" spans="1:9" x14ac:dyDescent="0.25">
      <c r="F1605" s="113"/>
      <c r="G1605" s="113"/>
      <c r="H1605" s="113"/>
      <c r="I1605" s="113"/>
    </row>
    <row r="1606" spans="1:9" x14ac:dyDescent="0.25">
      <c r="A1606" s="5"/>
      <c r="F1606" s="113"/>
      <c r="G1606" s="113"/>
      <c r="H1606" s="113"/>
      <c r="I1606" s="113"/>
    </row>
    <row r="1607" spans="1:9" x14ac:dyDescent="0.25">
      <c r="E1607" s="157"/>
      <c r="F1607" s="113"/>
      <c r="G1607" s="113"/>
      <c r="H1607" s="113"/>
      <c r="I1607" s="113"/>
    </row>
    <row r="1608" spans="1:9" x14ac:dyDescent="0.25">
      <c r="A1608" s="5"/>
      <c r="B1608" s="5"/>
      <c r="C1608" s="6"/>
      <c r="D1608" s="7"/>
      <c r="E1608" s="7"/>
      <c r="F1608" s="147"/>
      <c r="G1608" s="147"/>
      <c r="H1608" s="147"/>
      <c r="I1608" s="147"/>
    </row>
    <row r="1609" spans="1:9" x14ac:dyDescent="0.25">
      <c r="F1609" s="113"/>
      <c r="G1609" s="113"/>
      <c r="H1609" s="113"/>
      <c r="I1609" s="113"/>
    </row>
    <row r="1610" spans="1:9" x14ac:dyDescent="0.25">
      <c r="F1610" s="113"/>
      <c r="G1610" s="113"/>
      <c r="H1610" s="113"/>
      <c r="I1610" s="113"/>
    </row>
    <row r="1611" spans="1:9" x14ac:dyDescent="0.25">
      <c r="A1611" s="5"/>
      <c r="F1611" s="147"/>
      <c r="G1611" s="147"/>
      <c r="H1611" s="147"/>
      <c r="I1611" s="147"/>
    </row>
    <row r="1613" spans="1:9" x14ac:dyDescent="0.25">
      <c r="A1613" s="5"/>
      <c r="B1613" s="5"/>
    </row>
    <row r="1614" spans="1:9" x14ac:dyDescent="0.25">
      <c r="A1614" s="5"/>
      <c r="B1614" s="5"/>
    </row>
    <row r="1615" spans="1:9" x14ac:dyDescent="0.25">
      <c r="A1615" s="5"/>
      <c r="B1615" s="5"/>
    </row>
    <row r="1616" spans="1:9" x14ac:dyDescent="0.25">
      <c r="A1616" s="5"/>
      <c r="B1616" s="5"/>
    </row>
    <row r="1617" spans="1:9" x14ac:dyDescent="0.25">
      <c r="A1617" s="5"/>
      <c r="B1617" s="5"/>
    </row>
    <row r="1620" spans="1:9" x14ac:dyDescent="0.25">
      <c r="C1620" s="6"/>
      <c r="D1620" s="7"/>
    </row>
    <row r="1621" spans="1:9" x14ac:dyDescent="0.25">
      <c r="A1621" s="5"/>
      <c r="B1621" s="5"/>
    </row>
    <row r="1622" spans="1:9" x14ac:dyDescent="0.25">
      <c r="E1622" s="157"/>
      <c r="F1622" s="113"/>
      <c r="G1622" s="113"/>
      <c r="H1622" s="113"/>
      <c r="I1622" s="113"/>
    </row>
    <row r="1623" spans="1:9" x14ac:dyDescent="0.25">
      <c r="E1623" s="157"/>
      <c r="F1623" s="113"/>
      <c r="G1623" s="113"/>
      <c r="H1623" s="113"/>
      <c r="I1623" s="113"/>
    </row>
    <row r="1624" spans="1:9" x14ac:dyDescent="0.25">
      <c r="E1624" s="157"/>
      <c r="F1624" s="113"/>
      <c r="G1624" s="113"/>
      <c r="H1624" s="113"/>
      <c r="I1624" s="113"/>
    </row>
    <row r="1625" spans="1:9" x14ac:dyDescent="0.25">
      <c r="F1625" s="113"/>
      <c r="G1625" s="113"/>
      <c r="H1625" s="113"/>
      <c r="I1625" s="113"/>
    </row>
    <row r="1626" spans="1:9" x14ac:dyDescent="0.25">
      <c r="E1626" s="157"/>
      <c r="F1626" s="113"/>
      <c r="G1626" s="113"/>
      <c r="H1626" s="113"/>
      <c r="I1626" s="113"/>
    </row>
    <row r="1627" spans="1:9" x14ac:dyDescent="0.25">
      <c r="F1627" s="113"/>
      <c r="G1627" s="113"/>
      <c r="H1627" s="113"/>
      <c r="I1627" s="113"/>
    </row>
    <row r="1628" spans="1:9" x14ac:dyDescent="0.25">
      <c r="F1628" s="113"/>
      <c r="G1628" s="113"/>
      <c r="H1628" s="113"/>
      <c r="I1628" s="113"/>
    </row>
    <row r="1629" spans="1:9" x14ac:dyDescent="0.25">
      <c r="A1629" s="5"/>
      <c r="B1629" s="5"/>
      <c r="C1629" s="6"/>
      <c r="D1629" s="7"/>
      <c r="E1629" s="7"/>
      <c r="F1629" s="147"/>
      <c r="G1629" s="147"/>
      <c r="H1629" s="147"/>
      <c r="I1629" s="147"/>
    </row>
    <row r="1630" spans="1:9" x14ac:dyDescent="0.25">
      <c r="A1630" s="5"/>
      <c r="B1630" s="5"/>
      <c r="C1630" s="6"/>
      <c r="D1630" s="7"/>
      <c r="E1630" s="7"/>
      <c r="F1630" s="147"/>
      <c r="G1630" s="147"/>
      <c r="H1630" s="147"/>
      <c r="I1630" s="147"/>
    </row>
    <row r="1631" spans="1:9" x14ac:dyDescent="0.25">
      <c r="A1631" s="5"/>
      <c r="B1631" s="5"/>
      <c r="C1631" s="6"/>
      <c r="D1631" s="7"/>
      <c r="E1631" s="7"/>
      <c r="F1631" s="147"/>
      <c r="G1631" s="147"/>
      <c r="H1631" s="147"/>
      <c r="I1631" s="147"/>
    </row>
    <row r="1632" spans="1:9" x14ac:dyDescent="0.25">
      <c r="F1632" s="113"/>
      <c r="G1632" s="113"/>
      <c r="H1632" s="113"/>
      <c r="I1632" s="113"/>
    </row>
    <row r="1633" spans="1:9" x14ac:dyDescent="0.25">
      <c r="A1633" s="5"/>
      <c r="F1633" s="113"/>
      <c r="G1633" s="113"/>
      <c r="H1633" s="113"/>
      <c r="I1633" s="113"/>
    </row>
    <row r="1634" spans="1:9" x14ac:dyDescent="0.25">
      <c r="F1634" s="113"/>
      <c r="G1634" s="113"/>
      <c r="H1634" s="113"/>
      <c r="I1634" s="147"/>
    </row>
    <row r="1635" spans="1:9" x14ac:dyDescent="0.25">
      <c r="E1635" s="157"/>
      <c r="F1635" s="113"/>
      <c r="G1635" s="113"/>
      <c r="H1635" s="113"/>
      <c r="I1635" s="113"/>
    </row>
    <row r="1636" spans="1:9" x14ac:dyDescent="0.25">
      <c r="E1636" s="157"/>
      <c r="F1636" s="113"/>
      <c r="G1636" s="113"/>
      <c r="H1636" s="113"/>
      <c r="I1636" s="113"/>
    </row>
    <row r="1637" spans="1:9" x14ac:dyDescent="0.25">
      <c r="E1637" s="157"/>
      <c r="F1637" s="113"/>
      <c r="G1637" s="113"/>
      <c r="H1637" s="113"/>
      <c r="I1637" s="113"/>
    </row>
    <row r="1638" spans="1:9" x14ac:dyDescent="0.25">
      <c r="E1638" s="157"/>
      <c r="F1638" s="113"/>
      <c r="G1638" s="113"/>
      <c r="H1638" s="113"/>
      <c r="I1638" s="113"/>
    </row>
    <row r="1639" spans="1:9" x14ac:dyDescent="0.25">
      <c r="E1639" s="157"/>
      <c r="F1639" s="113"/>
      <c r="G1639" s="113"/>
      <c r="H1639" s="113"/>
      <c r="I1639" s="113"/>
    </row>
    <row r="1640" spans="1:9" x14ac:dyDescent="0.25">
      <c r="E1640" s="157"/>
      <c r="F1640" s="113"/>
      <c r="G1640" s="113"/>
      <c r="H1640" s="113"/>
      <c r="I1640" s="113"/>
    </row>
    <row r="1641" spans="1:9" x14ac:dyDescent="0.25">
      <c r="F1641" s="113"/>
      <c r="G1641" s="113"/>
      <c r="H1641" s="113"/>
      <c r="I1641" s="113"/>
    </row>
    <row r="1642" spans="1:9" x14ac:dyDescent="0.25">
      <c r="A1642" s="5"/>
      <c r="F1642" s="147"/>
      <c r="G1642" s="147"/>
      <c r="H1642" s="147"/>
      <c r="I1642" s="147"/>
    </row>
    <row r="1643" spans="1:9" x14ac:dyDescent="0.25">
      <c r="A1643" s="5"/>
      <c r="F1643" s="147"/>
      <c r="G1643" s="147"/>
      <c r="H1643" s="147"/>
      <c r="I1643" s="147"/>
    </row>
    <row r="1644" spans="1:9" x14ac:dyDescent="0.25">
      <c r="A1644" s="5"/>
      <c r="F1644" s="147"/>
      <c r="G1644" s="147"/>
      <c r="H1644" s="147"/>
      <c r="I1644" s="147"/>
    </row>
    <row r="1645" spans="1:9" x14ac:dyDescent="0.25">
      <c r="A1645" s="5"/>
      <c r="F1645" s="147"/>
      <c r="G1645" s="147"/>
      <c r="H1645" s="147"/>
      <c r="I1645" s="147"/>
    </row>
    <row r="1646" spans="1:9" x14ac:dyDescent="0.25">
      <c r="F1646" s="113"/>
      <c r="G1646" s="113"/>
      <c r="H1646" s="113"/>
      <c r="I1646" s="113"/>
    </row>
    <row r="1647" spans="1:9" x14ac:dyDescent="0.25">
      <c r="A1647" s="5"/>
      <c r="F1647" s="113"/>
      <c r="G1647" s="113"/>
      <c r="H1647" s="113"/>
      <c r="I1647" s="113"/>
    </row>
    <row r="1648" spans="1:9" x14ac:dyDescent="0.25">
      <c r="F1648" s="113"/>
      <c r="G1648" s="113"/>
      <c r="H1648" s="113"/>
      <c r="I1648" s="113"/>
    </row>
    <row r="1649" spans="1:9" x14ac:dyDescent="0.25">
      <c r="F1649" s="113"/>
      <c r="G1649" s="113"/>
      <c r="H1649" s="113"/>
      <c r="I1649" s="113"/>
    </row>
    <row r="1650" spans="1:9" x14ac:dyDescent="0.25">
      <c r="F1650" s="113"/>
      <c r="G1650" s="113"/>
      <c r="H1650" s="113"/>
      <c r="I1650" s="113"/>
    </row>
    <row r="1651" spans="1:9" x14ac:dyDescent="0.25">
      <c r="A1651" s="5"/>
      <c r="F1651" s="147"/>
      <c r="G1651" s="147"/>
      <c r="H1651" s="147"/>
      <c r="I1651" s="147"/>
    </row>
    <row r="1652" spans="1:9" x14ac:dyDescent="0.25">
      <c r="A1652" s="5"/>
      <c r="F1652" s="147"/>
      <c r="G1652" s="147"/>
      <c r="H1652" s="147"/>
      <c r="I1652" s="147"/>
    </row>
    <row r="1653" spans="1:9" x14ac:dyDescent="0.25">
      <c r="A1653" s="5"/>
      <c r="F1653" s="147"/>
      <c r="G1653" s="147"/>
      <c r="H1653" s="147"/>
      <c r="I1653" s="147"/>
    </row>
    <row r="1654" spans="1:9" x14ac:dyDescent="0.25">
      <c r="A1654" s="5"/>
      <c r="F1654" s="113"/>
      <c r="G1654" s="113"/>
      <c r="H1654" s="113"/>
      <c r="I1654" s="113"/>
    </row>
    <row r="1655" spans="1:9" x14ac:dyDescent="0.25">
      <c r="A1655" s="5"/>
      <c r="B1655" s="5"/>
      <c r="C1655" s="6"/>
      <c r="D1655" s="7"/>
      <c r="E1655" s="7"/>
      <c r="F1655" s="147"/>
      <c r="G1655" s="147"/>
      <c r="H1655" s="147"/>
      <c r="I1655" s="147"/>
    </row>
    <row r="1656" spans="1:9" x14ac:dyDescent="0.25">
      <c r="E1656" s="157"/>
      <c r="F1656" s="113"/>
      <c r="G1656" s="113"/>
      <c r="H1656" s="113"/>
      <c r="I1656" s="113"/>
    </row>
    <row r="1657" spans="1:9" x14ac:dyDescent="0.25">
      <c r="F1657" s="113"/>
      <c r="G1657" s="113"/>
      <c r="H1657" s="113"/>
      <c r="I1657" s="113"/>
    </row>
    <row r="1658" spans="1:9" x14ac:dyDescent="0.25">
      <c r="F1658" s="113"/>
      <c r="G1658" s="113"/>
      <c r="H1658" s="113"/>
      <c r="I1658" s="113"/>
    </row>
    <row r="1659" spans="1:9" x14ac:dyDescent="0.25">
      <c r="F1659" s="113"/>
      <c r="G1659" s="113"/>
      <c r="H1659" s="113"/>
      <c r="I1659" s="113"/>
    </row>
    <row r="1661" spans="1:9" x14ac:dyDescent="0.25">
      <c r="A1661" s="5"/>
      <c r="F1661" s="7"/>
      <c r="G1661" s="7"/>
      <c r="H1661" s="7"/>
      <c r="I1661" s="7"/>
    </row>
    <row r="1668" spans="1:9" x14ac:dyDescent="0.25">
      <c r="C1668" s="6"/>
      <c r="D1668" s="7"/>
    </row>
    <row r="1669" spans="1:9" x14ac:dyDescent="0.25">
      <c r="A1669" s="5"/>
      <c r="B1669" s="5"/>
    </row>
    <row r="1670" spans="1:9" x14ac:dyDescent="0.25">
      <c r="E1670" s="157"/>
      <c r="F1670" s="113"/>
      <c r="G1670" s="113"/>
      <c r="H1670" s="113"/>
      <c r="I1670" s="113"/>
    </row>
    <row r="1671" spans="1:9" x14ac:dyDescent="0.25">
      <c r="E1671" s="157"/>
      <c r="F1671" s="113"/>
      <c r="G1671" s="113"/>
      <c r="H1671" s="113"/>
      <c r="I1671" s="113"/>
    </row>
    <row r="1672" spans="1:9" x14ac:dyDescent="0.25">
      <c r="E1672" s="157"/>
      <c r="F1672" s="113"/>
      <c r="G1672" s="113"/>
      <c r="H1672" s="113"/>
      <c r="I1672" s="113"/>
    </row>
    <row r="1673" spans="1:9" x14ac:dyDescent="0.25">
      <c r="E1673" s="157"/>
      <c r="F1673" s="113"/>
      <c r="G1673" s="113"/>
      <c r="H1673" s="113"/>
      <c r="I1673" s="113"/>
    </row>
    <row r="1674" spans="1:9" x14ac:dyDescent="0.25">
      <c r="F1674" s="113"/>
      <c r="G1674" s="113"/>
      <c r="H1674" s="113"/>
      <c r="I1674" s="113"/>
    </row>
    <row r="1675" spans="1:9" x14ac:dyDescent="0.25">
      <c r="F1675" s="113"/>
      <c r="G1675" s="113"/>
      <c r="H1675" s="113"/>
      <c r="I1675" s="113"/>
    </row>
    <row r="1676" spans="1:9" x14ac:dyDescent="0.25">
      <c r="A1676" s="5"/>
      <c r="B1676" s="5"/>
      <c r="C1676" s="6"/>
      <c r="D1676" s="7"/>
      <c r="E1676" s="7"/>
      <c r="F1676" s="147"/>
      <c r="G1676" s="147"/>
      <c r="H1676" s="147"/>
      <c r="I1676" s="147"/>
    </row>
    <row r="1677" spans="1:9" x14ac:dyDescent="0.25">
      <c r="A1677" s="5"/>
      <c r="B1677" s="5"/>
      <c r="C1677" s="6"/>
      <c r="D1677" s="7"/>
      <c r="E1677" s="7"/>
      <c r="F1677" s="147"/>
      <c r="G1677" s="147"/>
      <c r="H1677" s="147"/>
      <c r="I1677" s="147"/>
    </row>
    <row r="1678" spans="1:9" x14ac:dyDescent="0.25">
      <c r="F1678" s="113"/>
      <c r="G1678" s="113"/>
      <c r="H1678" s="113"/>
      <c r="I1678" s="113"/>
    </row>
    <row r="1679" spans="1:9" x14ac:dyDescent="0.25">
      <c r="A1679" s="5"/>
      <c r="F1679" s="113"/>
      <c r="G1679" s="113"/>
      <c r="H1679" s="113"/>
      <c r="I1679" s="113"/>
    </row>
    <row r="1680" spans="1:9" x14ac:dyDescent="0.25">
      <c r="E1680" s="157"/>
      <c r="F1680" s="113"/>
      <c r="G1680" s="113"/>
      <c r="H1680" s="113"/>
      <c r="I1680" s="113"/>
    </row>
    <row r="1681" spans="1:9" x14ac:dyDescent="0.25">
      <c r="E1681" s="157"/>
      <c r="F1681" s="113"/>
      <c r="G1681" s="113"/>
      <c r="H1681" s="113"/>
      <c r="I1681" s="113"/>
    </row>
    <row r="1682" spans="1:9" x14ac:dyDescent="0.25">
      <c r="E1682" s="157"/>
      <c r="F1682" s="113"/>
      <c r="G1682" s="113"/>
      <c r="H1682" s="113"/>
      <c r="I1682" s="113"/>
    </row>
    <row r="1683" spans="1:9" x14ac:dyDescent="0.25">
      <c r="E1683" s="157"/>
      <c r="F1683" s="113"/>
      <c r="G1683" s="113"/>
      <c r="H1683" s="113"/>
      <c r="I1683" s="113"/>
    </row>
    <row r="1684" spans="1:9" x14ac:dyDescent="0.25">
      <c r="E1684" s="157"/>
      <c r="F1684" s="113"/>
      <c r="G1684" s="113"/>
      <c r="H1684" s="113"/>
      <c r="I1684" s="113"/>
    </row>
    <row r="1685" spans="1:9" x14ac:dyDescent="0.25">
      <c r="E1685" s="157"/>
      <c r="F1685" s="113"/>
      <c r="G1685" s="113"/>
      <c r="H1685" s="113"/>
      <c r="I1685" s="113"/>
    </row>
    <row r="1686" spans="1:9" x14ac:dyDescent="0.25">
      <c r="E1686" s="157"/>
      <c r="F1686" s="113"/>
      <c r="G1686" s="113"/>
      <c r="H1686" s="113"/>
      <c r="I1686" s="113"/>
    </row>
    <row r="1687" spans="1:9" x14ac:dyDescent="0.25">
      <c r="F1687" s="113"/>
      <c r="G1687" s="113"/>
      <c r="H1687" s="113"/>
      <c r="I1687" s="113"/>
    </row>
    <row r="1688" spans="1:9" x14ac:dyDescent="0.25">
      <c r="A1688" s="5"/>
      <c r="F1688" s="147"/>
      <c r="G1688" s="147"/>
      <c r="H1688" s="147"/>
      <c r="I1688" s="147"/>
    </row>
    <row r="1689" spans="1:9" x14ac:dyDescent="0.25">
      <c r="A1689" s="5"/>
      <c r="F1689" s="147"/>
      <c r="G1689" s="147"/>
      <c r="H1689" s="147"/>
      <c r="I1689" s="147"/>
    </row>
    <row r="1690" spans="1:9" x14ac:dyDescent="0.25">
      <c r="F1690" s="113"/>
      <c r="G1690" s="113"/>
      <c r="H1690" s="113"/>
      <c r="I1690" s="113"/>
    </row>
    <row r="1691" spans="1:9" x14ac:dyDescent="0.25">
      <c r="A1691" s="5"/>
      <c r="F1691" s="113"/>
      <c r="G1691" s="113"/>
      <c r="H1691" s="113"/>
      <c r="I1691" s="113"/>
    </row>
    <row r="1692" spans="1:9" x14ac:dyDescent="0.25">
      <c r="F1692" s="113"/>
      <c r="G1692" s="113"/>
      <c r="H1692" s="113"/>
      <c r="I1692" s="113"/>
    </row>
    <row r="1693" spans="1:9" x14ac:dyDescent="0.25">
      <c r="F1693" s="113"/>
      <c r="G1693" s="113"/>
      <c r="H1693" s="113"/>
      <c r="I1693" s="113"/>
    </row>
    <row r="1694" spans="1:9" x14ac:dyDescent="0.25">
      <c r="F1694" s="113"/>
      <c r="G1694" s="113"/>
      <c r="H1694" s="113"/>
      <c r="I1694" s="113"/>
    </row>
    <row r="1695" spans="1:9" x14ac:dyDescent="0.25">
      <c r="A1695" s="5"/>
      <c r="F1695" s="147"/>
      <c r="G1695" s="147"/>
      <c r="H1695" s="147"/>
      <c r="I1695" s="147"/>
    </row>
    <row r="1696" spans="1:9" x14ac:dyDescent="0.25">
      <c r="F1696" s="113"/>
      <c r="G1696" s="113"/>
      <c r="H1696" s="113"/>
      <c r="I1696" s="113"/>
    </row>
    <row r="1697" spans="1:9" x14ac:dyDescent="0.25">
      <c r="A1697" s="5"/>
      <c r="F1697" s="113"/>
      <c r="G1697" s="113"/>
      <c r="H1697" s="113"/>
      <c r="I1697" s="113"/>
    </row>
    <row r="1698" spans="1:9" x14ac:dyDescent="0.25">
      <c r="F1698" s="113"/>
      <c r="G1698" s="113"/>
      <c r="H1698" s="113"/>
      <c r="I1698" s="113"/>
    </row>
    <row r="1699" spans="1:9" x14ac:dyDescent="0.25">
      <c r="A1699" s="5"/>
      <c r="B1699" s="5"/>
      <c r="C1699" s="6"/>
      <c r="D1699" s="7"/>
      <c r="E1699" s="7"/>
      <c r="F1699" s="147"/>
      <c r="G1699" s="147"/>
      <c r="H1699" s="147"/>
      <c r="I1699" s="147"/>
    </row>
    <row r="1700" spans="1:9" x14ac:dyDescent="0.25">
      <c r="E1700" s="157"/>
    </row>
    <row r="1701" spans="1:9" x14ac:dyDescent="0.25">
      <c r="E1701" s="157"/>
    </row>
    <row r="1705" spans="1:9" x14ac:dyDescent="0.25">
      <c r="A1705" s="5"/>
      <c r="F1705" s="7"/>
      <c r="G1705" s="7"/>
      <c r="H1705" s="7"/>
      <c r="I1705" s="7"/>
    </row>
    <row r="1707" spans="1:9" x14ac:dyDescent="0.25">
      <c r="A1707" s="5"/>
      <c r="B1707" s="5"/>
    </row>
    <row r="1710" spans="1:9" x14ac:dyDescent="0.25">
      <c r="A1710" s="5"/>
      <c r="B1710" s="5"/>
      <c r="C1710" s="6"/>
      <c r="D1710" s="7"/>
      <c r="E1710" s="7"/>
      <c r="F1710" s="7"/>
      <c r="G1710" s="7"/>
      <c r="H1710" s="7"/>
      <c r="I1710" s="7"/>
    </row>
    <row r="1714" spans="3:5" x14ac:dyDescent="0.25">
      <c r="C1714" s="8"/>
    </row>
    <row r="1718" spans="3:5" x14ac:dyDescent="0.25">
      <c r="C1718" s="8"/>
    </row>
    <row r="1723" spans="3:5" x14ac:dyDescent="0.25">
      <c r="E1723" s="146"/>
    </row>
  </sheetData>
  <autoFilter ref="A1:K1723"/>
  <mergeCells count="30">
    <mergeCell ref="F9:H9"/>
    <mergeCell ref="A1049:K1049"/>
    <mergeCell ref="A1050:K1050"/>
    <mergeCell ref="A1051:K1051"/>
    <mergeCell ref="A1052:K1052"/>
    <mergeCell ref="A1044:K1044"/>
    <mergeCell ref="A1045:K1045"/>
    <mergeCell ref="A1046:K1046"/>
    <mergeCell ref="A1047:K1047"/>
    <mergeCell ref="A1048:K1048"/>
    <mergeCell ref="A1039:K1039"/>
    <mergeCell ref="A1040:K1040"/>
    <mergeCell ref="A1041:K1041"/>
    <mergeCell ref="A1042:K1042"/>
    <mergeCell ref="A1043:K1043"/>
    <mergeCell ref="A1034:K1034"/>
    <mergeCell ref="A1035:K1035"/>
    <mergeCell ref="A1036:K1036"/>
    <mergeCell ref="A1037:K1037"/>
    <mergeCell ref="A1038:K1038"/>
    <mergeCell ref="A1029:K1029"/>
    <mergeCell ref="A1030:K1030"/>
    <mergeCell ref="A1031:K1031"/>
    <mergeCell ref="A1032:K1032"/>
    <mergeCell ref="A1033:K1033"/>
    <mergeCell ref="A925:B925"/>
    <mergeCell ref="A926:B926"/>
    <mergeCell ref="F413:H413"/>
    <mergeCell ref="K929:K930"/>
    <mergeCell ref="F507:H507"/>
  </mergeCells>
  <pageMargins left="0.11811023622047245" right="0.11811023622047245" top="0.15748031496062992" bottom="0.15748031496062992" header="0.31496062992125984" footer="0.31496062992125984"/>
  <pageSetup paperSize="9" scale="56" fitToHeight="0" orientation="portrait" r:id="rId1"/>
  <ignoredErrors>
    <ignoredError sqref="F587:H587 I587:J587" evalError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77"/>
  <sheetViews>
    <sheetView topLeftCell="A79" workbookViewId="0">
      <selection activeCell="A90" sqref="A90"/>
    </sheetView>
  </sheetViews>
  <sheetFormatPr defaultRowHeight="15" x14ac:dyDescent="0.25"/>
  <cols>
    <col min="1" max="1" width="47" style="585" customWidth="1"/>
    <col min="2" max="2" width="13.28515625" style="608" customWidth="1"/>
    <col min="3" max="3" width="10.140625" style="512" customWidth="1"/>
    <col min="4" max="4" width="9.7109375" style="512" customWidth="1"/>
    <col min="5" max="5" width="11.28515625" style="512" customWidth="1"/>
    <col min="6" max="6" width="24.42578125" style="512" customWidth="1"/>
    <col min="7" max="7" width="11.42578125" style="512" customWidth="1"/>
    <col min="8" max="8" width="13.28515625" style="512" customWidth="1"/>
    <col min="9" max="9" width="12.28515625" style="512" customWidth="1"/>
    <col min="10" max="10" width="15" style="512" customWidth="1"/>
    <col min="11" max="11" width="15.140625" style="512" customWidth="1"/>
    <col min="12" max="12" width="11.28515625" style="512" customWidth="1"/>
    <col min="13" max="13" width="14.42578125" style="512" customWidth="1"/>
    <col min="14" max="14" width="11.140625" style="512" customWidth="1"/>
    <col min="15" max="15" width="26.140625" style="694" customWidth="1"/>
    <col min="16" max="16384" width="9.140625" style="515"/>
  </cols>
  <sheetData>
    <row r="1" spans="1:15" x14ac:dyDescent="0.25">
      <c r="A1" s="510" t="s">
        <v>270</v>
      </c>
      <c r="B1" s="511"/>
      <c r="G1" s="513"/>
      <c r="H1" s="514" t="s">
        <v>543</v>
      </c>
      <c r="K1" s="513"/>
      <c r="L1" s="513"/>
      <c r="M1" s="513"/>
      <c r="N1" s="513"/>
      <c r="O1" s="620"/>
    </row>
    <row r="2" spans="1:15" ht="15" customHeight="1" x14ac:dyDescent="0.25">
      <c r="A2" s="510" t="s">
        <v>272</v>
      </c>
      <c r="B2" s="511"/>
      <c r="G2" s="513"/>
      <c r="H2" s="514" t="s">
        <v>544</v>
      </c>
      <c r="I2" s="514"/>
      <c r="J2" s="514"/>
      <c r="K2" s="513"/>
      <c r="L2" s="513"/>
      <c r="M2" s="513"/>
      <c r="N2" s="513"/>
      <c r="O2" s="620"/>
    </row>
    <row r="3" spans="1:15" ht="15" customHeight="1" x14ac:dyDescent="0.25">
      <c r="A3" s="510" t="s">
        <v>545</v>
      </c>
      <c r="B3" s="511"/>
      <c r="G3" s="514"/>
      <c r="H3" s="516"/>
      <c r="I3" s="516"/>
      <c r="J3" s="516"/>
      <c r="K3" s="514"/>
      <c r="L3" s="514"/>
      <c r="M3" s="514"/>
      <c r="N3" s="513"/>
      <c r="O3" s="620"/>
    </row>
    <row r="4" spans="1:15" ht="15" customHeight="1" x14ac:dyDescent="0.25">
      <c r="A4" s="510"/>
      <c r="B4" s="511"/>
      <c r="C4" s="514"/>
      <c r="D4" s="514"/>
      <c r="E4" s="514"/>
      <c r="F4" s="514"/>
      <c r="G4" s="514"/>
      <c r="H4" s="514"/>
      <c r="I4" s="514"/>
      <c r="J4" s="514"/>
      <c r="K4" s="514"/>
      <c r="L4" s="514"/>
      <c r="M4" s="514"/>
      <c r="N4" s="513"/>
      <c r="O4" s="620"/>
    </row>
    <row r="5" spans="1:15" ht="15" customHeight="1" x14ac:dyDescent="0.25">
      <c r="A5" s="517"/>
      <c r="B5" s="518"/>
      <c r="C5" s="519"/>
      <c r="D5" s="519"/>
      <c r="E5" s="513"/>
      <c r="F5" s="513"/>
      <c r="G5" s="513"/>
      <c r="H5" s="513"/>
      <c r="I5" s="513"/>
      <c r="J5" s="513"/>
      <c r="K5" s="513"/>
      <c r="L5" s="513"/>
      <c r="M5" s="513"/>
      <c r="N5" s="497"/>
      <c r="O5" s="668"/>
    </row>
    <row r="6" spans="1:15" ht="15" customHeight="1" x14ac:dyDescent="0.25">
      <c r="A6" s="520"/>
      <c r="B6" s="521"/>
      <c r="C6" s="519" t="s">
        <v>335</v>
      </c>
      <c r="D6" s="519"/>
      <c r="E6" s="519"/>
      <c r="F6" s="519"/>
      <c r="G6" s="519"/>
      <c r="H6" s="519"/>
      <c r="I6" s="519"/>
      <c r="J6" s="519"/>
      <c r="K6" s="519"/>
      <c r="L6" s="519"/>
      <c r="M6" s="519"/>
      <c r="N6" s="497"/>
      <c r="O6" s="668"/>
    </row>
    <row r="7" spans="1:15" ht="15" customHeight="1" x14ac:dyDescent="0.25">
      <c r="A7" s="520"/>
      <c r="B7" s="521"/>
      <c r="C7" s="522" t="s">
        <v>2</v>
      </c>
      <c r="D7" s="522"/>
      <c r="E7" s="522"/>
      <c r="F7" s="522"/>
      <c r="G7" s="522"/>
      <c r="H7" s="519"/>
      <c r="I7" s="522"/>
      <c r="J7" s="522"/>
      <c r="K7" s="522"/>
      <c r="L7" s="522"/>
      <c r="M7" s="522"/>
      <c r="N7" s="497"/>
      <c r="O7" s="668"/>
    </row>
    <row r="8" spans="1:15" ht="15" customHeight="1" x14ac:dyDescent="0.25">
      <c r="A8" s="523"/>
      <c r="B8" s="524"/>
      <c r="C8" s="525" t="s">
        <v>561</v>
      </c>
      <c r="D8" s="525"/>
      <c r="E8" s="522"/>
      <c r="F8" s="522"/>
      <c r="G8" s="522"/>
      <c r="H8" s="519"/>
      <c r="I8" s="522"/>
      <c r="J8" s="522"/>
      <c r="K8" s="522"/>
      <c r="L8" s="522"/>
      <c r="M8" s="522"/>
      <c r="N8" s="497"/>
      <c r="O8" s="669"/>
    </row>
    <row r="9" spans="1:15" ht="6.75" customHeight="1" x14ac:dyDescent="0.25">
      <c r="A9" s="517"/>
      <c r="B9" s="526"/>
      <c r="C9" s="519"/>
      <c r="D9" s="519"/>
      <c r="E9" s="513"/>
      <c r="F9" s="513"/>
      <c r="G9" s="513"/>
      <c r="H9" s="513"/>
      <c r="I9" s="513"/>
      <c r="J9" s="513"/>
      <c r="K9" s="513"/>
      <c r="L9" s="513"/>
      <c r="M9" s="513"/>
      <c r="N9" s="497"/>
      <c r="O9" s="668"/>
    </row>
    <row r="10" spans="1:15" ht="15.75" customHeight="1" thickBot="1" x14ac:dyDescent="0.3">
      <c r="A10" s="527" t="s">
        <v>4</v>
      </c>
      <c r="B10" s="528"/>
      <c r="O10" s="670"/>
    </row>
    <row r="11" spans="1:15" ht="23.25" customHeight="1" x14ac:dyDescent="0.25">
      <c r="A11" s="529" t="s">
        <v>5</v>
      </c>
      <c r="B11" s="530" t="s">
        <v>6</v>
      </c>
      <c r="C11" s="1155" t="s">
        <v>8</v>
      </c>
      <c r="D11" s="1156"/>
      <c r="E11" s="1157"/>
      <c r="F11" s="621" t="s">
        <v>9</v>
      </c>
      <c r="G11" s="1172" t="s">
        <v>546</v>
      </c>
      <c r="H11" s="1158" t="s">
        <v>547</v>
      </c>
      <c r="I11" s="1175" t="s">
        <v>548</v>
      </c>
      <c r="J11" s="1158" t="s">
        <v>549</v>
      </c>
      <c r="K11" s="1175" t="s">
        <v>550</v>
      </c>
      <c r="L11" s="1158" t="s">
        <v>551</v>
      </c>
      <c r="M11" s="1158" t="s">
        <v>552</v>
      </c>
      <c r="N11" s="1162" t="s">
        <v>553</v>
      </c>
      <c r="O11" s="530" t="s">
        <v>65</v>
      </c>
    </row>
    <row r="12" spans="1:15" ht="15.75" customHeight="1" thickBot="1" x14ac:dyDescent="0.3">
      <c r="A12" s="485" t="s">
        <v>12</v>
      </c>
      <c r="B12" s="472" t="s">
        <v>13</v>
      </c>
      <c r="C12" s="1170"/>
      <c r="D12" s="1166"/>
      <c r="E12" s="1171"/>
      <c r="F12" s="622" t="s">
        <v>133</v>
      </c>
      <c r="G12" s="1173"/>
      <c r="H12" s="1159"/>
      <c r="I12" s="1176"/>
      <c r="J12" s="1159"/>
      <c r="K12" s="1176"/>
      <c r="L12" s="1159"/>
      <c r="M12" s="1159"/>
      <c r="N12" s="1163"/>
      <c r="O12" s="472" t="s">
        <v>66</v>
      </c>
    </row>
    <row r="13" spans="1:15" ht="15.75" customHeight="1" thickBot="1" x14ac:dyDescent="0.3">
      <c r="A13" s="531"/>
      <c r="B13" s="532"/>
      <c r="C13" s="533" t="s">
        <v>18</v>
      </c>
      <c r="D13" s="533" t="s">
        <v>19</v>
      </c>
      <c r="E13" s="534" t="s">
        <v>20</v>
      </c>
      <c r="F13" s="533" t="s">
        <v>21</v>
      </c>
      <c r="G13" s="1174"/>
      <c r="H13" s="1160"/>
      <c r="I13" s="1177"/>
      <c r="J13" s="1160"/>
      <c r="K13" s="1177"/>
      <c r="L13" s="1160"/>
      <c r="M13" s="1160"/>
      <c r="N13" s="1164"/>
      <c r="O13" s="672"/>
    </row>
    <row r="14" spans="1:15" ht="15" customHeight="1" x14ac:dyDescent="0.25">
      <c r="A14" s="563" t="s">
        <v>23</v>
      </c>
      <c r="B14" s="530"/>
      <c r="C14" s="629"/>
      <c r="D14" s="621"/>
      <c r="E14" s="633"/>
      <c r="F14" s="622"/>
      <c r="G14" s="629"/>
      <c r="H14" s="732"/>
      <c r="I14" s="631"/>
      <c r="J14" s="621"/>
      <c r="K14" s="631"/>
      <c r="L14" s="621"/>
      <c r="M14" s="621"/>
      <c r="N14" s="624"/>
      <c r="O14" s="671"/>
    </row>
    <row r="15" spans="1:15" ht="30.75" customHeight="1" x14ac:dyDescent="0.25">
      <c r="A15" s="485" t="s">
        <v>343</v>
      </c>
      <c r="B15" s="472" t="s">
        <v>387</v>
      </c>
      <c r="C15" s="629">
        <v>4.2239520958083832</v>
      </c>
      <c r="D15" s="622">
        <v>4.9216586826347299</v>
      </c>
      <c r="E15" s="622">
        <v>23.383922155688619</v>
      </c>
      <c r="F15" s="622">
        <v>155.56047904191618</v>
      </c>
      <c r="G15" s="631">
        <v>7.0000000000000007E-2</v>
      </c>
      <c r="H15" s="733">
        <v>0.67200000000000004</v>
      </c>
      <c r="I15" s="631">
        <v>22.336047904191616</v>
      </c>
      <c r="J15" s="622">
        <v>8.1934131736526944E-2</v>
      </c>
      <c r="K15" s="631">
        <v>92.404562874251511</v>
      </c>
      <c r="L15" s="622">
        <v>108.5022035928144</v>
      </c>
      <c r="M15" s="622">
        <v>26.054000000000006</v>
      </c>
      <c r="N15" s="631">
        <v>0.55898802395209601</v>
      </c>
      <c r="O15" s="471" t="s">
        <v>24</v>
      </c>
    </row>
    <row r="16" spans="1:15" ht="49.5" customHeight="1" x14ac:dyDescent="0.25">
      <c r="A16" s="485" t="s">
        <v>32</v>
      </c>
      <c r="B16" s="467">
        <v>180</v>
      </c>
      <c r="C16" s="629">
        <v>2.8494000000000002</v>
      </c>
      <c r="D16" s="622">
        <v>2.4102000000000001</v>
      </c>
      <c r="E16" s="622">
        <v>14.351400000000002</v>
      </c>
      <c r="F16" s="622">
        <v>90.54</v>
      </c>
      <c r="G16" s="631">
        <v>3.9600000000000003E-2</v>
      </c>
      <c r="H16" s="733">
        <v>1.1700000000000002</v>
      </c>
      <c r="I16" s="631">
        <v>18.000000000000004</v>
      </c>
      <c r="J16" s="622">
        <v>0</v>
      </c>
      <c r="K16" s="631">
        <v>113.202</v>
      </c>
      <c r="L16" s="622">
        <v>81</v>
      </c>
      <c r="M16" s="622">
        <v>12.6</v>
      </c>
      <c r="N16" s="631">
        <v>0.1206</v>
      </c>
      <c r="O16" s="471" t="s">
        <v>33</v>
      </c>
    </row>
    <row r="17" spans="1:15" ht="50.25" customHeight="1" thickBot="1" x14ac:dyDescent="0.3">
      <c r="A17" s="485" t="s">
        <v>35</v>
      </c>
      <c r="B17" s="470" t="s">
        <v>135</v>
      </c>
      <c r="C17" s="629">
        <v>1.915</v>
      </c>
      <c r="D17" s="622">
        <v>4.3549999999999995</v>
      </c>
      <c r="E17" s="631">
        <v>12.920000000000002</v>
      </c>
      <c r="F17" s="622">
        <v>98.500000000000014</v>
      </c>
      <c r="G17" s="631">
        <v>2.7500000000000007E-2</v>
      </c>
      <c r="H17" s="733">
        <v>0</v>
      </c>
      <c r="I17" s="631">
        <v>20</v>
      </c>
      <c r="J17" s="622">
        <v>0.47499999999999998</v>
      </c>
      <c r="K17" s="631">
        <v>5.95</v>
      </c>
      <c r="L17" s="622">
        <v>17.75</v>
      </c>
      <c r="M17" s="622">
        <v>3.25</v>
      </c>
      <c r="N17" s="473">
        <v>0.31</v>
      </c>
      <c r="O17" s="471" t="s">
        <v>37</v>
      </c>
    </row>
    <row r="18" spans="1:15" ht="15.75" customHeight="1" thickBot="1" x14ac:dyDescent="0.3">
      <c r="A18" s="535" t="s">
        <v>39</v>
      </c>
      <c r="B18" s="536">
        <v>353</v>
      </c>
      <c r="C18" s="537">
        <f>C15+C16+C17</f>
        <v>8.9883520958083842</v>
      </c>
      <c r="D18" s="537">
        <f t="shared" ref="D18:N18" si="0">D15+D16+D17</f>
        <v>11.686858682634728</v>
      </c>
      <c r="E18" s="537">
        <f t="shared" si="0"/>
        <v>50.655322155688623</v>
      </c>
      <c r="F18" s="537">
        <f t="shared" si="0"/>
        <v>344.60047904191617</v>
      </c>
      <c r="G18" s="537">
        <f t="shared" si="0"/>
        <v>0.1371</v>
      </c>
      <c r="H18" s="537">
        <f t="shared" si="0"/>
        <v>1.8420000000000001</v>
      </c>
      <c r="I18" s="537">
        <f t="shared" si="0"/>
        <v>60.336047904191616</v>
      </c>
      <c r="J18" s="537">
        <f t="shared" si="0"/>
        <v>0.55693413173652695</v>
      </c>
      <c r="K18" s="537">
        <f t="shared" si="0"/>
        <v>211.55656287425148</v>
      </c>
      <c r="L18" s="537">
        <f t="shared" si="0"/>
        <v>207.2522035928144</v>
      </c>
      <c r="M18" s="537">
        <f t="shared" si="0"/>
        <v>41.904000000000003</v>
      </c>
      <c r="N18" s="537">
        <f t="shared" si="0"/>
        <v>0.989588023952096</v>
      </c>
      <c r="O18" s="673"/>
    </row>
    <row r="19" spans="1:15" ht="15" customHeight="1" x14ac:dyDescent="0.25">
      <c r="A19" s="563" t="s">
        <v>554</v>
      </c>
      <c r="B19" s="472"/>
      <c r="C19" s="629"/>
      <c r="D19" s="621"/>
      <c r="E19" s="631"/>
      <c r="F19" s="621"/>
      <c r="G19" s="631"/>
      <c r="H19" s="733"/>
      <c r="I19" s="631"/>
      <c r="J19" s="622"/>
      <c r="K19" s="631"/>
      <c r="L19" s="622"/>
      <c r="M19" s="622"/>
      <c r="N19" s="631"/>
      <c r="O19" s="671"/>
    </row>
    <row r="20" spans="1:15" ht="20.25" customHeight="1" x14ac:dyDescent="0.25">
      <c r="A20" s="485" t="s">
        <v>41</v>
      </c>
      <c r="B20" s="467">
        <v>200</v>
      </c>
      <c r="C20" s="631">
        <v>1</v>
      </c>
      <c r="D20" s="622"/>
      <c r="E20" s="631">
        <v>20.2</v>
      </c>
      <c r="F20" s="622">
        <v>84.8</v>
      </c>
      <c r="G20" s="631">
        <v>2.1999999999999999E-2</v>
      </c>
      <c r="H20" s="733">
        <v>3.9999999999999996</v>
      </c>
      <c r="I20" s="631"/>
      <c r="J20" s="622">
        <v>0.2</v>
      </c>
      <c r="K20" s="631">
        <v>14</v>
      </c>
      <c r="L20" s="622">
        <v>14</v>
      </c>
      <c r="M20" s="622">
        <v>8</v>
      </c>
      <c r="N20" s="473">
        <v>2.8</v>
      </c>
      <c r="O20" s="471" t="s">
        <v>210</v>
      </c>
    </row>
    <row r="21" spans="1:15" ht="18" customHeight="1" thickBot="1" x14ac:dyDescent="0.3">
      <c r="A21" s="538" t="s">
        <v>170</v>
      </c>
      <c r="B21" s="467"/>
      <c r="C21" s="473"/>
      <c r="D21" s="467"/>
      <c r="E21" s="473"/>
      <c r="F21" s="467"/>
      <c r="G21" s="473"/>
      <c r="H21" s="733"/>
      <c r="I21" s="473"/>
      <c r="J21" s="467"/>
      <c r="K21" s="473"/>
      <c r="L21" s="467"/>
      <c r="M21" s="467"/>
      <c r="N21" s="473"/>
      <c r="O21" s="471"/>
    </row>
    <row r="22" spans="1:15" s="542" customFormat="1" ht="15.75" customHeight="1" thickBot="1" x14ac:dyDescent="0.3">
      <c r="A22" s="535" t="s">
        <v>39</v>
      </c>
      <c r="B22" s="539">
        <v>200</v>
      </c>
      <c r="C22" s="537">
        <f>C20</f>
        <v>1</v>
      </c>
      <c r="D22" s="537">
        <f t="shared" ref="D22:N22" si="1">D20</f>
        <v>0</v>
      </c>
      <c r="E22" s="537">
        <f t="shared" si="1"/>
        <v>20.2</v>
      </c>
      <c r="F22" s="537">
        <f t="shared" si="1"/>
        <v>84.8</v>
      </c>
      <c r="G22" s="537">
        <f t="shared" si="1"/>
        <v>2.1999999999999999E-2</v>
      </c>
      <c r="H22" s="537">
        <f t="shared" si="1"/>
        <v>3.9999999999999996</v>
      </c>
      <c r="I22" s="537">
        <f t="shared" si="1"/>
        <v>0</v>
      </c>
      <c r="J22" s="537">
        <f t="shared" si="1"/>
        <v>0.2</v>
      </c>
      <c r="K22" s="537">
        <f t="shared" si="1"/>
        <v>14</v>
      </c>
      <c r="L22" s="537">
        <f t="shared" si="1"/>
        <v>14</v>
      </c>
      <c r="M22" s="537">
        <f t="shared" si="1"/>
        <v>8</v>
      </c>
      <c r="N22" s="537">
        <f t="shared" si="1"/>
        <v>2.8</v>
      </c>
      <c r="O22" s="674"/>
    </row>
    <row r="23" spans="1:15" ht="21" customHeight="1" x14ac:dyDescent="0.25">
      <c r="A23" s="563" t="s">
        <v>42</v>
      </c>
      <c r="B23" s="543"/>
      <c r="C23" s="624"/>
      <c r="D23" s="621"/>
      <c r="E23" s="624"/>
      <c r="F23" s="621"/>
      <c r="G23" s="624"/>
      <c r="H23" s="732"/>
      <c r="I23" s="624"/>
      <c r="J23" s="621"/>
      <c r="K23" s="624"/>
      <c r="L23" s="621"/>
      <c r="M23" s="621"/>
      <c r="N23" s="624"/>
      <c r="O23" s="675"/>
    </row>
    <row r="24" spans="1:15" ht="27.75" customHeight="1" x14ac:dyDescent="0.25">
      <c r="A24" s="485" t="s">
        <v>457</v>
      </c>
      <c r="B24" s="467">
        <v>40</v>
      </c>
      <c r="C24" s="631">
        <v>0.42479999999999996</v>
      </c>
      <c r="D24" s="622">
        <v>6.8799999999999986E-2</v>
      </c>
      <c r="E24" s="631">
        <v>3.45</v>
      </c>
      <c r="F24" s="622">
        <v>16.16</v>
      </c>
      <c r="G24" s="631">
        <v>1.75</v>
      </c>
      <c r="H24" s="733">
        <v>1.75</v>
      </c>
      <c r="I24" s="631">
        <v>0</v>
      </c>
      <c r="J24" s="622">
        <v>0.13800000000000001</v>
      </c>
      <c r="K24" s="631">
        <v>9.5968</v>
      </c>
      <c r="L24" s="622">
        <v>17.811199999999999</v>
      </c>
      <c r="M24" s="622">
        <v>12.154000000000002</v>
      </c>
      <c r="N24" s="631">
        <v>0.42600000000000005</v>
      </c>
      <c r="O24" s="400" t="s">
        <v>458</v>
      </c>
    </row>
    <row r="25" spans="1:15" ht="48" customHeight="1" x14ac:dyDescent="0.25">
      <c r="A25" s="505" t="s">
        <v>555</v>
      </c>
      <c r="B25" s="467" t="s">
        <v>137</v>
      </c>
      <c r="C25" s="631">
        <v>3.9525000000000006</v>
      </c>
      <c r="D25" s="622">
        <v>3.5585000000000004</v>
      </c>
      <c r="E25" s="631">
        <v>10.507</v>
      </c>
      <c r="F25" s="622">
        <v>97.15</v>
      </c>
      <c r="G25" s="631">
        <v>7.1500000000000008E-2</v>
      </c>
      <c r="H25" s="733">
        <v>5.19</v>
      </c>
      <c r="I25" s="631">
        <v>5.82</v>
      </c>
      <c r="J25" s="622">
        <v>0.94699999999999995</v>
      </c>
      <c r="K25" s="631">
        <v>22.879999999999995</v>
      </c>
      <c r="L25" s="622">
        <v>56.944999999999993</v>
      </c>
      <c r="M25" s="622">
        <v>18.392999999999994</v>
      </c>
      <c r="N25" s="631">
        <v>0.86299999999999999</v>
      </c>
      <c r="O25" s="471" t="s">
        <v>325</v>
      </c>
    </row>
    <row r="26" spans="1:15" ht="30" customHeight="1" x14ac:dyDescent="0.2">
      <c r="A26" s="485" t="s">
        <v>199</v>
      </c>
      <c r="B26" s="467">
        <v>50</v>
      </c>
      <c r="C26" s="631">
        <v>8.4239742446840733</v>
      </c>
      <c r="D26" s="622">
        <v>9.3470281954135306</v>
      </c>
      <c r="E26" s="631">
        <v>8.2244270056516555</v>
      </c>
      <c r="F26" s="622">
        <v>150.75893592886572</v>
      </c>
      <c r="G26" s="631">
        <v>4.2353489853879864E-2</v>
      </c>
      <c r="H26" s="733">
        <v>0.60002400096003838</v>
      </c>
      <c r="I26" s="631">
        <v>3.5250650026001042</v>
      </c>
      <c r="J26" s="622">
        <v>1.4329610755858808</v>
      </c>
      <c r="K26" s="631">
        <v>7.5448006491688249</v>
      </c>
      <c r="L26" s="622">
        <v>83.407315578337418</v>
      </c>
      <c r="M26" s="622">
        <v>13.969680787231489</v>
      </c>
      <c r="N26" s="631">
        <v>1.2959283942786286</v>
      </c>
      <c r="O26" s="209" t="s">
        <v>595</v>
      </c>
    </row>
    <row r="27" spans="1:15" ht="30.75" customHeight="1" x14ac:dyDescent="0.25">
      <c r="A27" s="485" t="s">
        <v>447</v>
      </c>
      <c r="B27" s="467">
        <v>120</v>
      </c>
      <c r="C27" s="631">
        <v>2.448</v>
      </c>
      <c r="D27" s="622">
        <v>4.4159999999999995</v>
      </c>
      <c r="E27" s="631">
        <v>9.4679999999999982</v>
      </c>
      <c r="F27" s="622">
        <v>92.399999999999977</v>
      </c>
      <c r="G27" s="631">
        <v>3.599999999999999E-2</v>
      </c>
      <c r="H27" s="733">
        <v>20.5</v>
      </c>
      <c r="I27" s="631"/>
      <c r="J27" s="622">
        <v>2.34</v>
      </c>
      <c r="K27" s="631">
        <v>70.5</v>
      </c>
      <c r="L27" s="622">
        <v>48.828000000000003</v>
      </c>
      <c r="M27" s="622">
        <v>25.020000000000003</v>
      </c>
      <c r="N27" s="473">
        <v>0.996</v>
      </c>
      <c r="O27" s="471" t="s">
        <v>448</v>
      </c>
    </row>
    <row r="28" spans="1:15" ht="40.5" customHeight="1" x14ac:dyDescent="0.25">
      <c r="A28" s="544" t="s">
        <v>401</v>
      </c>
      <c r="B28" s="467">
        <v>150</v>
      </c>
      <c r="C28" s="629">
        <v>0.4965</v>
      </c>
      <c r="D28" s="622">
        <v>6.7500000000000004E-2</v>
      </c>
      <c r="E28" s="631">
        <v>24.0105</v>
      </c>
      <c r="F28" s="545">
        <v>99.6</v>
      </c>
      <c r="G28" s="546">
        <v>1.2000000000000002E-2</v>
      </c>
      <c r="H28" s="733">
        <v>0.54</v>
      </c>
      <c r="I28" s="546">
        <v>0</v>
      </c>
      <c r="J28" s="545">
        <v>0.38100000000000001</v>
      </c>
      <c r="K28" s="546">
        <v>24.36</v>
      </c>
      <c r="L28" s="545">
        <v>17.579999999999998</v>
      </c>
      <c r="M28" s="545">
        <v>13.094999999999997</v>
      </c>
      <c r="N28" s="473">
        <v>0.52349999999999997</v>
      </c>
      <c r="O28" s="471" t="s">
        <v>402</v>
      </c>
    </row>
    <row r="29" spans="1:15" ht="37.5" customHeight="1" thickBot="1" x14ac:dyDescent="0.3">
      <c r="A29" s="485" t="s">
        <v>277</v>
      </c>
      <c r="B29" s="467">
        <v>35</v>
      </c>
      <c r="C29" s="631">
        <v>2.31</v>
      </c>
      <c r="D29" s="623">
        <v>0.42</v>
      </c>
      <c r="E29" s="631">
        <v>13.860000000000001</v>
      </c>
      <c r="F29" s="623">
        <v>69.3</v>
      </c>
      <c r="G29" s="631">
        <v>5.9500000000000004E-2</v>
      </c>
      <c r="H29" s="733"/>
      <c r="I29" s="631"/>
      <c r="J29" s="622">
        <v>0.49</v>
      </c>
      <c r="K29" s="631">
        <v>10.15</v>
      </c>
      <c r="L29" s="622">
        <v>52.5</v>
      </c>
      <c r="M29" s="622">
        <v>16.45</v>
      </c>
      <c r="N29" s="473">
        <v>1.365</v>
      </c>
      <c r="O29" s="672" t="s">
        <v>219</v>
      </c>
    </row>
    <row r="30" spans="1:15" ht="15.75" customHeight="1" thickBot="1" x14ac:dyDescent="0.3">
      <c r="A30" s="535" t="s">
        <v>39</v>
      </c>
      <c r="B30" s="537">
        <v>555</v>
      </c>
      <c r="C30" s="537">
        <f>C24+C25+C26+C27+C28+C29</f>
        <v>18.055774244684073</v>
      </c>
      <c r="D30" s="541">
        <f t="shared" ref="D30:N30" si="2">D24+D25+D26+D27+D28+D29</f>
        <v>17.877828195413532</v>
      </c>
      <c r="E30" s="541">
        <f t="shared" si="2"/>
        <v>69.519927005651653</v>
      </c>
      <c r="F30" s="541">
        <f t="shared" si="2"/>
        <v>525.36893592886565</v>
      </c>
      <c r="G30" s="541">
        <f t="shared" si="2"/>
        <v>1.9713534898538798</v>
      </c>
      <c r="H30" s="541">
        <f>H24+H25+H26+H27+H28</f>
        <v>28.580024000960037</v>
      </c>
      <c r="I30" s="541">
        <f t="shared" si="2"/>
        <v>9.345065002600105</v>
      </c>
      <c r="J30" s="540">
        <f t="shared" si="2"/>
        <v>5.7289610755858806</v>
      </c>
      <c r="K30" s="537">
        <f t="shared" si="2"/>
        <v>145.03160064916884</v>
      </c>
      <c r="L30" s="541">
        <f t="shared" si="2"/>
        <v>277.07151557833743</v>
      </c>
      <c r="M30" s="537">
        <f t="shared" si="2"/>
        <v>99.081680787231491</v>
      </c>
      <c r="N30" s="540">
        <f t="shared" si="2"/>
        <v>5.469428394278629</v>
      </c>
      <c r="O30" s="673"/>
    </row>
    <row r="31" spans="1:15" ht="16.5" customHeight="1" x14ac:dyDescent="0.25">
      <c r="A31" s="660" t="s">
        <v>454</v>
      </c>
      <c r="B31" s="467"/>
      <c r="C31" s="473"/>
      <c r="D31" s="543"/>
      <c r="E31" s="473"/>
      <c r="F31" s="543"/>
      <c r="G31" s="473"/>
      <c r="H31" s="733"/>
      <c r="I31" s="473"/>
      <c r="J31" s="467"/>
      <c r="K31" s="473"/>
      <c r="L31" s="467"/>
      <c r="M31" s="467"/>
      <c r="N31" s="473"/>
      <c r="O31" s="471"/>
    </row>
    <row r="32" spans="1:15" ht="21" customHeight="1" x14ac:dyDescent="0.25">
      <c r="A32" s="485" t="s">
        <v>177</v>
      </c>
      <c r="B32" s="467" t="s">
        <v>344</v>
      </c>
      <c r="C32" s="631">
        <v>4.3499999999999996</v>
      </c>
      <c r="D32" s="622">
        <v>3.75</v>
      </c>
      <c r="E32" s="631">
        <v>7.9960000000000004</v>
      </c>
      <c r="F32" s="622">
        <v>83</v>
      </c>
      <c r="G32" s="631">
        <v>0.06</v>
      </c>
      <c r="H32" s="733">
        <v>1.0499999999999998</v>
      </c>
      <c r="I32" s="631">
        <v>29.999999999999996</v>
      </c>
      <c r="J32" s="622">
        <v>0</v>
      </c>
      <c r="K32" s="631">
        <v>180.06</v>
      </c>
      <c r="L32" s="622">
        <v>135</v>
      </c>
      <c r="M32" s="622">
        <v>21</v>
      </c>
      <c r="N32" s="473">
        <v>0.156</v>
      </c>
      <c r="O32" s="471" t="s">
        <v>150</v>
      </c>
    </row>
    <row r="33" spans="1:15" ht="29.25" customHeight="1" x14ac:dyDescent="0.25">
      <c r="A33" s="538" t="s">
        <v>567</v>
      </c>
      <c r="B33" s="467"/>
      <c r="C33" s="473"/>
      <c r="D33" s="467"/>
      <c r="E33" s="473"/>
      <c r="F33" s="467"/>
      <c r="G33" s="473"/>
      <c r="H33" s="733"/>
      <c r="I33" s="473"/>
      <c r="J33" s="467"/>
      <c r="K33" s="473"/>
      <c r="L33" s="467"/>
      <c r="M33" s="467"/>
      <c r="N33" s="473"/>
      <c r="O33" s="471"/>
    </row>
    <row r="34" spans="1:15" ht="43.5" customHeight="1" thickBot="1" x14ac:dyDescent="0.3">
      <c r="A34" s="485" t="s">
        <v>562</v>
      </c>
      <c r="B34" s="467">
        <v>20</v>
      </c>
      <c r="C34" s="631">
        <v>0.75</v>
      </c>
      <c r="D34" s="622">
        <v>6.0999999999999988</v>
      </c>
      <c r="E34" s="631">
        <v>12.499999999999998</v>
      </c>
      <c r="F34" s="622">
        <v>108.49999999999999</v>
      </c>
      <c r="G34" s="631">
        <v>0.01</v>
      </c>
      <c r="H34" s="733">
        <v>0</v>
      </c>
      <c r="I34" s="631">
        <v>1</v>
      </c>
      <c r="J34" s="622">
        <v>0.95</v>
      </c>
      <c r="K34" s="631">
        <v>1.4999999999999998</v>
      </c>
      <c r="L34" s="622">
        <v>8.4999999999999982</v>
      </c>
      <c r="M34" s="622">
        <v>0.99999999999999978</v>
      </c>
      <c r="N34" s="631">
        <v>0.85499999999999976</v>
      </c>
      <c r="O34" s="471" t="s">
        <v>221</v>
      </c>
    </row>
    <row r="35" spans="1:15" ht="15.75" customHeight="1" thickBot="1" x14ac:dyDescent="0.3">
      <c r="A35" s="548" t="s">
        <v>39</v>
      </c>
      <c r="B35" s="549">
        <v>172</v>
      </c>
      <c r="C35" s="550">
        <f>C32+C34</f>
        <v>5.0999999999999996</v>
      </c>
      <c r="D35" s="550">
        <f t="shared" ref="D35:N35" si="3">D32+D34</f>
        <v>9.8499999999999979</v>
      </c>
      <c r="E35" s="550">
        <f t="shared" si="3"/>
        <v>20.495999999999999</v>
      </c>
      <c r="F35" s="550">
        <f t="shared" si="3"/>
        <v>191.5</v>
      </c>
      <c r="G35" s="550">
        <f t="shared" si="3"/>
        <v>6.9999999999999993E-2</v>
      </c>
      <c r="H35" s="550">
        <f t="shared" si="3"/>
        <v>1.0499999999999998</v>
      </c>
      <c r="I35" s="550">
        <f t="shared" si="3"/>
        <v>30.999999999999996</v>
      </c>
      <c r="J35" s="550">
        <f t="shared" si="3"/>
        <v>0.95</v>
      </c>
      <c r="K35" s="550">
        <f t="shared" si="3"/>
        <v>181.56</v>
      </c>
      <c r="L35" s="550">
        <f t="shared" si="3"/>
        <v>143.5</v>
      </c>
      <c r="M35" s="550">
        <f t="shared" si="3"/>
        <v>22</v>
      </c>
      <c r="N35" s="550">
        <f t="shared" si="3"/>
        <v>1.0109999999999997</v>
      </c>
      <c r="O35" s="673"/>
    </row>
    <row r="36" spans="1:15" ht="17.25" customHeight="1" x14ac:dyDescent="0.25">
      <c r="A36" s="660" t="s">
        <v>451</v>
      </c>
      <c r="B36" s="467"/>
      <c r="C36" s="473"/>
      <c r="D36" s="543"/>
      <c r="E36" s="473"/>
      <c r="F36" s="543"/>
      <c r="G36" s="473"/>
      <c r="H36" s="733"/>
      <c r="I36" s="473"/>
      <c r="J36" s="467"/>
      <c r="K36" s="473"/>
      <c r="L36" s="467"/>
      <c r="M36" s="467"/>
      <c r="N36" s="473"/>
      <c r="O36" s="471"/>
    </row>
    <row r="37" spans="1:15" ht="14.25" customHeight="1" x14ac:dyDescent="0.25">
      <c r="A37" s="485" t="s">
        <v>563</v>
      </c>
      <c r="B37" s="467" t="s">
        <v>564</v>
      </c>
      <c r="C37" s="631">
        <v>8.98</v>
      </c>
      <c r="D37" s="622">
        <v>2.93</v>
      </c>
      <c r="E37" s="631">
        <v>4.4000000000000004</v>
      </c>
      <c r="F37" s="622">
        <v>80</v>
      </c>
      <c r="G37" s="631">
        <v>0.06</v>
      </c>
      <c r="H37" s="733">
        <v>0.12</v>
      </c>
      <c r="I37" s="631">
        <v>19</v>
      </c>
      <c r="J37" s="622"/>
      <c r="K37" s="631">
        <v>27.2</v>
      </c>
      <c r="L37" s="622">
        <v>122.5</v>
      </c>
      <c r="M37" s="622">
        <v>16.600000000000001</v>
      </c>
      <c r="N37" s="473">
        <v>0.56999999999999995</v>
      </c>
      <c r="O37" s="471" t="s">
        <v>186</v>
      </c>
    </row>
    <row r="38" spans="1:15" ht="41.25" customHeight="1" x14ac:dyDescent="0.25">
      <c r="A38" s="538" t="s">
        <v>565</v>
      </c>
      <c r="B38" s="467">
        <v>120</v>
      </c>
      <c r="C38" s="631">
        <v>2.4516</v>
      </c>
      <c r="D38" s="622">
        <v>3.8411999999999997</v>
      </c>
      <c r="E38" s="631">
        <v>16.351199999999999</v>
      </c>
      <c r="F38" s="622">
        <v>109.8</v>
      </c>
      <c r="G38" s="631">
        <v>0.1116</v>
      </c>
      <c r="H38" s="733">
        <v>14.5284</v>
      </c>
      <c r="I38" s="631">
        <v>0</v>
      </c>
      <c r="J38" s="622">
        <v>0.1452</v>
      </c>
      <c r="K38" s="631">
        <v>29.580000000000002</v>
      </c>
      <c r="L38" s="622">
        <v>69.275999999999996</v>
      </c>
      <c r="M38" s="622">
        <v>22.2</v>
      </c>
      <c r="N38" s="631">
        <v>0.80759999999999998</v>
      </c>
      <c r="O38" s="400" t="s">
        <v>183</v>
      </c>
    </row>
    <row r="39" spans="1:15" ht="27.75" customHeight="1" x14ac:dyDescent="0.25">
      <c r="A39" s="485" t="s">
        <v>136</v>
      </c>
      <c r="B39" s="467" t="s">
        <v>191</v>
      </c>
      <c r="C39" s="631">
        <v>5.2500000000000012E-2</v>
      </c>
      <c r="D39" s="622">
        <v>1.5000000000000005E-2</v>
      </c>
      <c r="E39" s="631">
        <v>5.018110944527737</v>
      </c>
      <c r="F39" s="622">
        <v>20.084932533733134</v>
      </c>
      <c r="G39" s="631">
        <v>0</v>
      </c>
      <c r="H39" s="733">
        <v>2.2499999999999999E-2</v>
      </c>
      <c r="I39" s="631">
        <v>0</v>
      </c>
      <c r="J39" s="622">
        <v>0</v>
      </c>
      <c r="K39" s="631">
        <v>8.1376686656671673</v>
      </c>
      <c r="L39" s="622">
        <v>2.1</v>
      </c>
      <c r="M39" s="622">
        <v>1.05</v>
      </c>
      <c r="N39" s="631">
        <v>0.19126686656671665</v>
      </c>
      <c r="O39" s="400" t="s">
        <v>566</v>
      </c>
    </row>
    <row r="40" spans="1:15" ht="28.5" customHeight="1" thickBot="1" x14ac:dyDescent="0.3">
      <c r="A40" s="531" t="s">
        <v>212</v>
      </c>
      <c r="B40" s="663">
        <v>25</v>
      </c>
      <c r="C40" s="650">
        <v>1.9</v>
      </c>
      <c r="D40" s="651">
        <v>0.2</v>
      </c>
      <c r="E40" s="651">
        <v>12.3</v>
      </c>
      <c r="F40" s="651">
        <v>58.75</v>
      </c>
      <c r="G40" s="650">
        <v>2.75E-2</v>
      </c>
      <c r="H40" s="734"/>
      <c r="I40" s="650"/>
      <c r="J40" s="650">
        <v>0.27500000000000002</v>
      </c>
      <c r="K40" s="650">
        <v>5</v>
      </c>
      <c r="L40" s="650">
        <v>16.25</v>
      </c>
      <c r="M40" s="650">
        <v>3.5</v>
      </c>
      <c r="N40" s="632">
        <v>0.27500000000000002</v>
      </c>
      <c r="O40" s="503" t="s">
        <v>220</v>
      </c>
    </row>
    <row r="41" spans="1:15" ht="18.75" customHeight="1" thickBot="1" x14ac:dyDescent="0.25">
      <c r="A41" s="664" t="s">
        <v>39</v>
      </c>
      <c r="B41" s="665">
        <v>360</v>
      </c>
      <c r="C41" s="667">
        <f>C37+C38+C39+C40</f>
        <v>13.3841</v>
      </c>
      <c r="D41" s="726">
        <f t="shared" ref="D41:N41" si="4">D37+D38+D39+D40</f>
        <v>6.9862000000000002</v>
      </c>
      <c r="E41" s="726">
        <f t="shared" si="4"/>
        <v>38.069310944527736</v>
      </c>
      <c r="F41" s="726">
        <f t="shared" si="4"/>
        <v>268.63493253373315</v>
      </c>
      <c r="G41" s="667">
        <f t="shared" si="4"/>
        <v>0.1991</v>
      </c>
      <c r="H41" s="667">
        <f t="shared" si="4"/>
        <v>14.6709</v>
      </c>
      <c r="I41" s="667">
        <f t="shared" si="4"/>
        <v>19</v>
      </c>
      <c r="J41" s="667">
        <f t="shared" si="4"/>
        <v>0.42020000000000002</v>
      </c>
      <c r="K41" s="667">
        <f t="shared" si="4"/>
        <v>69.917668665667165</v>
      </c>
      <c r="L41" s="667">
        <f t="shared" si="4"/>
        <v>210.126</v>
      </c>
      <c r="M41" s="667">
        <f t="shared" si="4"/>
        <v>43.349999999999994</v>
      </c>
      <c r="N41" s="666">
        <f t="shared" si="4"/>
        <v>1.8438668665667164</v>
      </c>
      <c r="O41" s="676"/>
    </row>
    <row r="42" spans="1:15" ht="15.75" customHeight="1" thickBot="1" x14ac:dyDescent="0.3">
      <c r="A42" s="586" t="s">
        <v>63</v>
      </c>
      <c r="B42" s="587">
        <f>B18+B22+B30+B35+B41</f>
        <v>1640</v>
      </c>
      <c r="C42" s="587">
        <f>C18+C22+C30+C35+C41</f>
        <v>46.528226340492452</v>
      </c>
      <c r="D42" s="587">
        <f t="shared" ref="D42:N42" si="5">D18+D22+D30+D35+D41</f>
        <v>46.400886878048254</v>
      </c>
      <c r="E42" s="587">
        <f t="shared" si="5"/>
        <v>198.940560105868</v>
      </c>
      <c r="F42" s="587">
        <f t="shared" si="5"/>
        <v>1414.904347504515</v>
      </c>
      <c r="G42" s="587">
        <f t="shared" si="5"/>
        <v>2.3995534898538797</v>
      </c>
      <c r="H42" s="587">
        <f t="shared" si="5"/>
        <v>50.142924000960036</v>
      </c>
      <c r="I42" s="587">
        <f t="shared" si="5"/>
        <v>119.68111290679172</v>
      </c>
      <c r="J42" s="587">
        <f t="shared" si="5"/>
        <v>7.856095207322408</v>
      </c>
      <c r="K42" s="587">
        <f t="shared" si="5"/>
        <v>622.06583218908759</v>
      </c>
      <c r="L42" s="587">
        <f t="shared" si="5"/>
        <v>851.94971917115186</v>
      </c>
      <c r="M42" s="587">
        <f t="shared" si="5"/>
        <v>214.3356807872315</v>
      </c>
      <c r="N42" s="587">
        <f t="shared" si="5"/>
        <v>12.113883284797442</v>
      </c>
      <c r="O42" s="672"/>
    </row>
    <row r="43" spans="1:15" ht="15" customHeight="1" x14ac:dyDescent="0.25">
      <c r="A43" s="538"/>
      <c r="B43" s="552"/>
      <c r="C43" s="631"/>
      <c r="D43" s="631"/>
      <c r="E43" s="631"/>
      <c r="F43" s="631"/>
      <c r="G43" s="631"/>
      <c r="H43" s="737"/>
      <c r="I43" s="631"/>
      <c r="J43" s="631"/>
      <c r="K43" s="631"/>
      <c r="L43" s="631"/>
      <c r="M43" s="631"/>
      <c r="N43" s="631"/>
      <c r="O43" s="677"/>
    </row>
    <row r="44" spans="1:15" ht="15.75" customHeight="1" thickBot="1" x14ac:dyDescent="0.3">
      <c r="A44" s="527" t="s">
        <v>64</v>
      </c>
      <c r="B44" s="528"/>
      <c r="O44" s="678"/>
    </row>
    <row r="45" spans="1:15" ht="22.5" customHeight="1" x14ac:dyDescent="0.25">
      <c r="A45" s="529" t="s">
        <v>5</v>
      </c>
      <c r="B45" s="530" t="s">
        <v>6</v>
      </c>
      <c r="C45" s="1155" t="s">
        <v>8</v>
      </c>
      <c r="D45" s="1156"/>
      <c r="E45" s="1157"/>
      <c r="F45" s="621" t="s">
        <v>9</v>
      </c>
      <c r="G45" s="1155" t="s">
        <v>546</v>
      </c>
      <c r="H45" s="1167" t="s">
        <v>547</v>
      </c>
      <c r="I45" s="1156" t="s">
        <v>548</v>
      </c>
      <c r="J45" s="1167" t="s">
        <v>549</v>
      </c>
      <c r="K45" s="1156" t="s">
        <v>550</v>
      </c>
      <c r="L45" s="1167" t="s">
        <v>551</v>
      </c>
      <c r="M45" s="1167" t="s">
        <v>552</v>
      </c>
      <c r="N45" s="1157" t="s">
        <v>553</v>
      </c>
      <c r="O45" s="671" t="s">
        <v>65</v>
      </c>
    </row>
    <row r="46" spans="1:15" ht="15.75" customHeight="1" thickBot="1" x14ac:dyDescent="0.3">
      <c r="A46" s="485" t="s">
        <v>12</v>
      </c>
      <c r="B46" s="472" t="s">
        <v>13</v>
      </c>
      <c r="C46" s="630"/>
      <c r="D46" s="632"/>
      <c r="E46" s="632"/>
      <c r="F46" s="622" t="s">
        <v>133</v>
      </c>
      <c r="G46" s="1165"/>
      <c r="H46" s="1168"/>
      <c r="I46" s="1165"/>
      <c r="J46" s="1168"/>
      <c r="K46" s="1165"/>
      <c r="L46" s="1168"/>
      <c r="M46" s="1168"/>
      <c r="N46" s="1178"/>
      <c r="O46" s="471" t="s">
        <v>66</v>
      </c>
    </row>
    <row r="47" spans="1:15" ht="15.75" customHeight="1" thickBot="1" x14ac:dyDescent="0.3">
      <c r="A47" s="531"/>
      <c r="B47" s="532"/>
      <c r="C47" s="533" t="s">
        <v>18</v>
      </c>
      <c r="D47" s="553" t="s">
        <v>19</v>
      </c>
      <c r="E47" s="533" t="s">
        <v>20</v>
      </c>
      <c r="F47" s="533" t="s">
        <v>21</v>
      </c>
      <c r="G47" s="1166"/>
      <c r="H47" s="1169"/>
      <c r="I47" s="1166"/>
      <c r="J47" s="1169"/>
      <c r="K47" s="1166"/>
      <c r="L47" s="1169"/>
      <c r="M47" s="1169"/>
      <c r="N47" s="1171"/>
      <c r="O47" s="672"/>
    </row>
    <row r="48" spans="1:15" ht="15" customHeight="1" x14ac:dyDescent="0.25">
      <c r="A48" s="563" t="s">
        <v>23</v>
      </c>
      <c r="B48" s="530"/>
      <c r="C48" s="628"/>
      <c r="D48" s="621"/>
      <c r="E48" s="621"/>
      <c r="F48" s="621"/>
      <c r="G48" s="624"/>
      <c r="H48" s="732"/>
      <c r="I48" s="624"/>
      <c r="J48" s="621"/>
      <c r="K48" s="624"/>
      <c r="L48" s="621"/>
      <c r="M48" s="621"/>
      <c r="N48" s="624"/>
      <c r="O48" s="671"/>
    </row>
    <row r="49" spans="1:15" ht="25.5" customHeight="1" x14ac:dyDescent="0.25">
      <c r="A49" s="485" t="s">
        <v>345</v>
      </c>
      <c r="B49" s="472" t="s">
        <v>387</v>
      </c>
      <c r="C49" s="629">
        <v>3.7605520958083836</v>
      </c>
      <c r="D49" s="622">
        <v>6.13125868263473</v>
      </c>
      <c r="E49" s="622">
        <v>22.956922155688599</v>
      </c>
      <c r="F49" s="622">
        <v>162.00047904191618</v>
      </c>
      <c r="G49" s="631">
        <v>7.5600000000000001E-2</v>
      </c>
      <c r="H49" s="733">
        <v>0</v>
      </c>
      <c r="I49" s="631">
        <v>11.976047904191617</v>
      </c>
      <c r="J49" s="622">
        <v>0.65873413173652684</v>
      </c>
      <c r="K49" s="631">
        <v>15.320562874251497</v>
      </c>
      <c r="L49" s="622">
        <v>95.118203592814382</v>
      </c>
      <c r="M49" s="622">
        <v>20.160000000000004</v>
      </c>
      <c r="N49" s="631">
        <v>1.5949880239520959</v>
      </c>
      <c r="O49" s="471" t="s">
        <v>338</v>
      </c>
    </row>
    <row r="50" spans="1:15" ht="39" customHeight="1" x14ac:dyDescent="0.25">
      <c r="A50" s="485" t="s">
        <v>68</v>
      </c>
      <c r="B50" s="467">
        <v>180</v>
      </c>
      <c r="C50" s="631">
        <v>3.6702000000000004</v>
      </c>
      <c r="D50" s="622">
        <v>3.1896</v>
      </c>
      <c r="E50" s="631">
        <v>15.8202</v>
      </c>
      <c r="F50" s="622">
        <v>106.74</v>
      </c>
      <c r="G50" s="631">
        <v>5.04E-2</v>
      </c>
      <c r="H50" s="733">
        <v>1.4292</v>
      </c>
      <c r="I50" s="631">
        <v>21.96</v>
      </c>
      <c r="J50" s="622"/>
      <c r="K50" s="631">
        <v>136.99799999999999</v>
      </c>
      <c r="L50" s="622">
        <v>112.10399999999998</v>
      </c>
      <c r="M50" s="622">
        <v>19.206</v>
      </c>
      <c r="N50" s="631">
        <v>0.43020000000000003</v>
      </c>
      <c r="O50" s="471" t="s">
        <v>69</v>
      </c>
    </row>
    <row r="51" spans="1:15" ht="46.5" customHeight="1" thickBot="1" x14ac:dyDescent="0.3">
      <c r="A51" s="485" t="s">
        <v>208</v>
      </c>
      <c r="B51" s="470" t="s">
        <v>452</v>
      </c>
      <c r="C51" s="629">
        <v>4.5449999999999999</v>
      </c>
      <c r="D51" s="622">
        <v>7.0149999999999997</v>
      </c>
      <c r="E51" s="631">
        <v>12.920000000000002</v>
      </c>
      <c r="F51" s="622">
        <v>132.83333333333334</v>
      </c>
      <c r="G51" s="631">
        <v>3.0833333333333341E-2</v>
      </c>
      <c r="H51" s="733">
        <v>7.0000000000000007E-2</v>
      </c>
      <c r="I51" s="631">
        <v>41</v>
      </c>
      <c r="J51" s="622">
        <v>0.51500000000000001</v>
      </c>
      <c r="K51" s="631">
        <v>105.95</v>
      </c>
      <c r="L51" s="622">
        <v>77.75</v>
      </c>
      <c r="M51" s="622">
        <v>8.75</v>
      </c>
      <c r="N51" s="631">
        <v>0.38</v>
      </c>
      <c r="O51" s="679" t="s">
        <v>263</v>
      </c>
    </row>
    <row r="52" spans="1:15" ht="15.75" customHeight="1" thickBot="1" x14ac:dyDescent="0.3">
      <c r="A52" s="535" t="s">
        <v>39</v>
      </c>
      <c r="B52" s="536">
        <v>363</v>
      </c>
      <c r="C52" s="551">
        <f>C49+C50+C51</f>
        <v>11.975752095808383</v>
      </c>
      <c r="D52" s="551">
        <f t="shared" ref="D52:N52" si="6">D49+D50+D51</f>
        <v>16.335858682634729</v>
      </c>
      <c r="E52" s="551">
        <f t="shared" si="6"/>
        <v>51.697122155688604</v>
      </c>
      <c r="F52" s="551">
        <f t="shared" si="6"/>
        <v>401.57381237524953</v>
      </c>
      <c r="G52" s="551">
        <f t="shared" si="6"/>
        <v>0.15683333333333335</v>
      </c>
      <c r="H52" s="551">
        <f t="shared" si="6"/>
        <v>1.4992000000000001</v>
      </c>
      <c r="I52" s="551">
        <f t="shared" si="6"/>
        <v>74.936047904191611</v>
      </c>
      <c r="J52" s="551">
        <f t="shared" si="6"/>
        <v>1.1737341317365269</v>
      </c>
      <c r="K52" s="551">
        <f t="shared" si="6"/>
        <v>258.26856287425147</v>
      </c>
      <c r="L52" s="551">
        <f t="shared" si="6"/>
        <v>284.97220359281437</v>
      </c>
      <c r="M52" s="551">
        <f t="shared" si="6"/>
        <v>48.116</v>
      </c>
      <c r="N52" s="551">
        <f t="shared" si="6"/>
        <v>2.4051880239520957</v>
      </c>
      <c r="O52" s="680"/>
    </row>
    <row r="53" spans="1:15" ht="15" customHeight="1" x14ac:dyDescent="0.25">
      <c r="A53" s="564" t="s">
        <v>40</v>
      </c>
      <c r="B53" s="470"/>
      <c r="C53" s="622"/>
      <c r="D53" s="622"/>
      <c r="E53" s="622"/>
      <c r="F53" s="622"/>
      <c r="G53" s="631"/>
      <c r="H53" s="733"/>
      <c r="I53" s="631"/>
      <c r="J53" s="622"/>
      <c r="K53" s="631"/>
      <c r="L53" s="622"/>
      <c r="M53" s="622"/>
      <c r="N53" s="631"/>
      <c r="O53" s="471"/>
    </row>
    <row r="54" spans="1:15" ht="17.25" customHeight="1" x14ac:dyDescent="0.25">
      <c r="A54" s="555" t="s">
        <v>55</v>
      </c>
      <c r="B54" s="496">
        <v>100</v>
      </c>
      <c r="C54" s="556">
        <v>0.4</v>
      </c>
      <c r="D54" s="627">
        <v>0.4</v>
      </c>
      <c r="E54" s="497">
        <v>9.8000000000000007</v>
      </c>
      <c r="F54" s="627">
        <v>47</v>
      </c>
      <c r="G54" s="497">
        <v>0.03</v>
      </c>
      <c r="H54" s="736">
        <v>10</v>
      </c>
      <c r="I54" s="497"/>
      <c r="J54" s="627">
        <v>0.2</v>
      </c>
      <c r="K54" s="497">
        <v>16</v>
      </c>
      <c r="L54" s="627">
        <v>11</v>
      </c>
      <c r="M54" s="627">
        <v>9</v>
      </c>
      <c r="N54" s="497">
        <v>2.2000000000000002</v>
      </c>
      <c r="O54" s="471" t="s">
        <v>153</v>
      </c>
    </row>
    <row r="55" spans="1:15" ht="16.5" customHeight="1" thickBot="1" x14ac:dyDescent="0.3">
      <c r="A55" s="555" t="s">
        <v>468</v>
      </c>
      <c r="B55" s="627"/>
      <c r="C55" s="556"/>
      <c r="D55" s="627"/>
      <c r="E55" s="497"/>
      <c r="F55" s="627"/>
      <c r="G55" s="497"/>
      <c r="H55" s="736"/>
      <c r="I55" s="497"/>
      <c r="J55" s="627"/>
      <c r="K55" s="497"/>
      <c r="L55" s="627"/>
      <c r="M55" s="627"/>
      <c r="N55" s="497"/>
      <c r="O55" s="471" t="s">
        <v>154</v>
      </c>
    </row>
    <row r="56" spans="1:15" s="542" customFormat="1" ht="15.75" customHeight="1" thickBot="1" x14ac:dyDescent="0.3">
      <c r="A56" s="535" t="s">
        <v>39</v>
      </c>
      <c r="B56" s="539">
        <v>100</v>
      </c>
      <c r="C56" s="537">
        <f>C54</f>
        <v>0.4</v>
      </c>
      <c r="D56" s="537">
        <f t="shared" ref="D56:N56" si="7">D54</f>
        <v>0.4</v>
      </c>
      <c r="E56" s="537">
        <f t="shared" si="7"/>
        <v>9.8000000000000007</v>
      </c>
      <c r="F56" s="537">
        <f t="shared" si="7"/>
        <v>47</v>
      </c>
      <c r="G56" s="537">
        <f t="shared" si="7"/>
        <v>0.03</v>
      </c>
      <c r="H56" s="537">
        <f t="shared" si="7"/>
        <v>10</v>
      </c>
      <c r="I56" s="537">
        <f t="shared" si="7"/>
        <v>0</v>
      </c>
      <c r="J56" s="537">
        <f t="shared" si="7"/>
        <v>0.2</v>
      </c>
      <c r="K56" s="537">
        <f t="shared" si="7"/>
        <v>16</v>
      </c>
      <c r="L56" s="537">
        <f t="shared" si="7"/>
        <v>11</v>
      </c>
      <c r="M56" s="537">
        <f t="shared" si="7"/>
        <v>9</v>
      </c>
      <c r="N56" s="537">
        <f t="shared" si="7"/>
        <v>2.2000000000000002</v>
      </c>
      <c r="O56" s="674"/>
    </row>
    <row r="57" spans="1:15" ht="15" customHeight="1" x14ac:dyDescent="0.25">
      <c r="A57" s="563" t="s">
        <v>42</v>
      </c>
      <c r="B57" s="557"/>
      <c r="C57" s="628"/>
      <c r="D57" s="621"/>
      <c r="E57" s="624"/>
      <c r="F57" s="621"/>
      <c r="G57" s="624"/>
      <c r="H57" s="732"/>
      <c r="I57" s="624"/>
      <c r="J57" s="621"/>
      <c r="K57" s="624"/>
      <c r="L57" s="621"/>
      <c r="M57" s="621"/>
      <c r="N57" s="624"/>
      <c r="O57" s="675"/>
    </row>
    <row r="58" spans="1:15" ht="30" customHeight="1" x14ac:dyDescent="0.25">
      <c r="A58" s="485" t="s">
        <v>285</v>
      </c>
      <c r="B58" s="467">
        <v>40</v>
      </c>
      <c r="C58" s="407">
        <v>0.48599999999999999</v>
      </c>
      <c r="D58" s="638">
        <v>3.1372000000000004</v>
      </c>
      <c r="E58" s="407">
        <v>3.5848000000000004</v>
      </c>
      <c r="F58" s="638">
        <v>44.56</v>
      </c>
      <c r="G58" s="407">
        <v>2.2000000000000002E-2</v>
      </c>
      <c r="H58" s="740">
        <v>2.41</v>
      </c>
      <c r="I58" s="407"/>
      <c r="J58" s="638">
        <v>0.96399999999999997</v>
      </c>
      <c r="K58" s="407">
        <v>7.4091999999999985</v>
      </c>
      <c r="L58" s="638">
        <v>16.841199999999997</v>
      </c>
      <c r="M58" s="638">
        <v>6.0839999999999987</v>
      </c>
      <c r="N58" s="407">
        <v>0.27319999999999994</v>
      </c>
      <c r="O58" s="471" t="s">
        <v>286</v>
      </c>
    </row>
    <row r="59" spans="1:15" ht="45" customHeight="1" x14ac:dyDescent="0.25">
      <c r="A59" s="505" t="s">
        <v>463</v>
      </c>
      <c r="B59" s="467" t="s">
        <v>313</v>
      </c>
      <c r="C59" s="629">
        <v>1.2633181818181818</v>
      </c>
      <c r="D59" s="622">
        <v>4.0009510489510491</v>
      </c>
      <c r="E59" s="631">
        <v>6.8112482517482515</v>
      </c>
      <c r="F59" s="622">
        <v>73.578671328671334</v>
      </c>
      <c r="G59" s="631">
        <v>3.2097902097902101E-2</v>
      </c>
      <c r="H59" s="733">
        <v>6.43</v>
      </c>
      <c r="I59" s="631">
        <v>6.9930069930069934</v>
      </c>
      <c r="J59" s="622">
        <v>1.460979020979021</v>
      </c>
      <c r="K59" s="631">
        <v>35.988846153846154</v>
      </c>
      <c r="L59" s="622">
        <v>37.025734265734265</v>
      </c>
      <c r="M59" s="622">
        <v>16.304370629370627</v>
      </c>
      <c r="N59" s="631">
        <v>0.74898601398601383</v>
      </c>
      <c r="O59" s="471" t="s">
        <v>568</v>
      </c>
    </row>
    <row r="60" spans="1:15" ht="28.5" customHeight="1" x14ac:dyDescent="0.25">
      <c r="A60" s="485" t="s">
        <v>374</v>
      </c>
      <c r="B60" s="467" t="s">
        <v>354</v>
      </c>
      <c r="C60" s="631">
        <v>5.9914000000000005</v>
      </c>
      <c r="D60" s="622">
        <v>7.1320000000000006</v>
      </c>
      <c r="E60" s="631">
        <v>5.1592000000000002</v>
      </c>
      <c r="F60" s="622">
        <v>109.04</v>
      </c>
      <c r="G60" s="631">
        <v>2.3800000000000002E-2</v>
      </c>
      <c r="H60" s="733">
        <v>0.47</v>
      </c>
      <c r="I60" s="631">
        <v>25.639999999999993</v>
      </c>
      <c r="J60" s="622">
        <v>0.14959999999999998</v>
      </c>
      <c r="K60" s="631">
        <v>31.793999999999997</v>
      </c>
      <c r="L60" s="622">
        <v>53.277999999999992</v>
      </c>
      <c r="M60" s="622">
        <v>8.1059999999999981</v>
      </c>
      <c r="N60" s="631">
        <v>0.50779999999999992</v>
      </c>
      <c r="O60" s="471" t="s">
        <v>375</v>
      </c>
    </row>
    <row r="61" spans="1:15" ht="52.5" customHeight="1" x14ac:dyDescent="0.25">
      <c r="A61" s="485" t="s">
        <v>209</v>
      </c>
      <c r="B61" s="470" t="s">
        <v>268</v>
      </c>
      <c r="C61" s="629">
        <v>4.1742520958083826</v>
      </c>
      <c r="D61" s="622">
        <v>2.6612586826347306</v>
      </c>
      <c r="E61" s="631">
        <v>23.446922155688625</v>
      </c>
      <c r="F61" s="622">
        <v>134.38047904191617</v>
      </c>
      <c r="G61" s="631">
        <v>4.1800000000000004E-2</v>
      </c>
      <c r="H61" s="733">
        <v>0</v>
      </c>
      <c r="I61" s="631">
        <v>11.976047904191617</v>
      </c>
      <c r="J61" s="622">
        <v>0.59943413173652693</v>
      </c>
      <c r="K61" s="631">
        <v>8.9256628742514952</v>
      </c>
      <c r="L61" s="622">
        <v>28.154553592814366</v>
      </c>
      <c r="M61" s="622">
        <v>6.3205999999999989</v>
      </c>
      <c r="N61" s="631">
        <v>0.63078802395209566</v>
      </c>
      <c r="O61" s="471" t="s">
        <v>218</v>
      </c>
    </row>
    <row r="62" spans="1:15" ht="33.75" customHeight="1" x14ac:dyDescent="0.25">
      <c r="A62" s="485" t="s">
        <v>391</v>
      </c>
      <c r="B62" s="472">
        <v>150</v>
      </c>
      <c r="C62" s="631">
        <v>0.45</v>
      </c>
      <c r="D62" s="622">
        <v>7.5000000000000011E-2</v>
      </c>
      <c r="E62" s="631">
        <v>22.65</v>
      </c>
      <c r="F62" s="622">
        <v>92.699999999999989</v>
      </c>
      <c r="G62" s="631">
        <v>1.4999999999999998E-3</v>
      </c>
      <c r="H62" s="733">
        <v>0.83</v>
      </c>
      <c r="I62" s="631"/>
      <c r="J62" s="622"/>
      <c r="K62" s="631">
        <v>11.775</v>
      </c>
      <c r="L62" s="622">
        <v>12.225000000000001</v>
      </c>
      <c r="M62" s="622">
        <v>2.52</v>
      </c>
      <c r="N62" s="631">
        <v>0.27750000000000002</v>
      </c>
      <c r="O62" s="681" t="s">
        <v>395</v>
      </c>
    </row>
    <row r="63" spans="1:15" ht="32.25" customHeight="1" thickBot="1" x14ac:dyDescent="0.3">
      <c r="A63" s="485" t="s">
        <v>277</v>
      </c>
      <c r="B63" s="467">
        <v>35</v>
      </c>
      <c r="C63" s="629">
        <v>2.31</v>
      </c>
      <c r="D63" s="623">
        <v>0.42</v>
      </c>
      <c r="E63" s="631">
        <v>13.860000000000001</v>
      </c>
      <c r="F63" s="623">
        <v>69.3</v>
      </c>
      <c r="G63" s="631">
        <v>5.9500000000000004E-2</v>
      </c>
      <c r="H63" s="733"/>
      <c r="I63" s="631"/>
      <c r="J63" s="622">
        <v>0.49</v>
      </c>
      <c r="K63" s="631">
        <v>10.15</v>
      </c>
      <c r="L63" s="622">
        <v>52.5</v>
      </c>
      <c r="M63" s="622">
        <v>16.45</v>
      </c>
      <c r="N63" s="473">
        <v>1.365</v>
      </c>
      <c r="O63" s="672" t="s">
        <v>219</v>
      </c>
    </row>
    <row r="64" spans="1:15" ht="15.75" customHeight="1" thickBot="1" x14ac:dyDescent="0.3">
      <c r="A64" s="535" t="s">
        <v>39</v>
      </c>
      <c r="B64" s="558">
        <v>555</v>
      </c>
      <c r="C64" s="551">
        <f>SUM(C58:C63)</f>
        <v>14.674970277626565</v>
      </c>
      <c r="D64" s="551">
        <f t="shared" ref="D64:N64" si="8">SUM(D58:D63)</f>
        <v>17.426409731585782</v>
      </c>
      <c r="E64" s="551">
        <f t="shared" si="8"/>
        <v>75.512170407436884</v>
      </c>
      <c r="F64" s="551">
        <f t="shared" si="8"/>
        <v>523.55915037058753</v>
      </c>
      <c r="G64" s="551">
        <f t="shared" si="8"/>
        <v>0.18069790209790212</v>
      </c>
      <c r="H64" s="551">
        <f t="shared" si="8"/>
        <v>10.14</v>
      </c>
      <c r="I64" s="551">
        <f t="shared" si="8"/>
        <v>44.609054897198604</v>
      </c>
      <c r="J64" s="551">
        <f t="shared" si="8"/>
        <v>3.6640131527155475</v>
      </c>
      <c r="K64" s="551">
        <f t="shared" si="8"/>
        <v>106.04270902809766</v>
      </c>
      <c r="L64" s="551">
        <f t="shared" si="8"/>
        <v>200.02448785854861</v>
      </c>
      <c r="M64" s="551">
        <f t="shared" si="8"/>
        <v>55.784970629370619</v>
      </c>
      <c r="N64" s="551">
        <f t="shared" si="8"/>
        <v>3.8032740379381096</v>
      </c>
      <c r="O64" s="682"/>
    </row>
    <row r="65" spans="1:18" ht="23.25" customHeight="1" x14ac:dyDescent="0.25">
      <c r="A65" s="660" t="s">
        <v>450</v>
      </c>
      <c r="B65" s="496"/>
      <c r="C65" s="556"/>
      <c r="D65" s="626"/>
      <c r="E65" s="497"/>
      <c r="F65" s="626"/>
      <c r="G65" s="497"/>
      <c r="H65" s="736"/>
      <c r="I65" s="497"/>
      <c r="J65" s="627"/>
      <c r="K65" s="497"/>
      <c r="L65" s="627"/>
      <c r="M65" s="627"/>
      <c r="N65" s="497"/>
      <c r="O65" s="471"/>
    </row>
    <row r="66" spans="1:18" ht="23.25" customHeight="1" x14ac:dyDescent="0.25">
      <c r="A66" s="485" t="s">
        <v>177</v>
      </c>
      <c r="B66" s="559">
        <v>150</v>
      </c>
      <c r="C66" s="497">
        <v>4.3499999999999996</v>
      </c>
      <c r="D66" s="627">
        <v>3.75</v>
      </c>
      <c r="E66" s="497">
        <v>6.3</v>
      </c>
      <c r="F66" s="627">
        <v>76.5</v>
      </c>
      <c r="G66" s="497">
        <v>5.2500000000000005E-2</v>
      </c>
      <c r="H66" s="736">
        <v>0.44999999999999996</v>
      </c>
      <c r="I66" s="497">
        <v>30</v>
      </c>
      <c r="J66" s="627">
        <v>0</v>
      </c>
      <c r="K66" s="497">
        <v>186</v>
      </c>
      <c r="L66" s="627">
        <v>138</v>
      </c>
      <c r="M66" s="627">
        <v>21</v>
      </c>
      <c r="N66" s="497">
        <v>0.15</v>
      </c>
      <c r="O66" s="471" t="s">
        <v>570</v>
      </c>
    </row>
    <row r="67" spans="1:18" ht="25.5" customHeight="1" x14ac:dyDescent="0.25">
      <c r="A67" s="711" t="s">
        <v>569</v>
      </c>
      <c r="B67" s="576"/>
      <c r="C67" s="497"/>
      <c r="D67" s="627"/>
      <c r="E67" s="497"/>
      <c r="F67" s="627"/>
      <c r="G67" s="497"/>
      <c r="H67" s="736"/>
      <c r="I67" s="497"/>
      <c r="J67" s="627"/>
      <c r="K67" s="497"/>
      <c r="L67" s="627"/>
      <c r="M67" s="627"/>
      <c r="N67" s="497"/>
      <c r="O67" s="471"/>
    </row>
    <row r="68" spans="1:18" ht="35.25" customHeight="1" thickBot="1" x14ac:dyDescent="0.3">
      <c r="A68" s="712" t="s">
        <v>248</v>
      </c>
      <c r="B68" s="565">
        <v>50</v>
      </c>
      <c r="C68" s="633">
        <v>3.39</v>
      </c>
      <c r="D68" s="633">
        <v>6.98</v>
      </c>
      <c r="E68" s="631">
        <v>21.07</v>
      </c>
      <c r="F68" s="622">
        <v>160.5</v>
      </c>
      <c r="G68" s="633">
        <v>5.9999999999999991E-2</v>
      </c>
      <c r="H68" s="738"/>
      <c r="I68" s="633"/>
      <c r="J68" s="633">
        <v>2.5499999999999998</v>
      </c>
      <c r="K68" s="633">
        <v>9.3000000000000007</v>
      </c>
      <c r="L68" s="633">
        <v>32.1</v>
      </c>
      <c r="M68" s="622">
        <v>13.1</v>
      </c>
      <c r="N68" s="633">
        <v>0.6</v>
      </c>
      <c r="O68" s="701" t="s">
        <v>252</v>
      </c>
    </row>
    <row r="69" spans="1:18" ht="15.75" customHeight="1" thickBot="1" x14ac:dyDescent="0.3">
      <c r="A69" s="661" t="s">
        <v>39</v>
      </c>
      <c r="B69" s="715">
        <f>B66+B68</f>
        <v>200</v>
      </c>
      <c r="C69" s="715">
        <f t="shared" ref="C69:N69" si="9">C66+C68</f>
        <v>7.74</v>
      </c>
      <c r="D69" s="715">
        <f t="shared" si="9"/>
        <v>10.73</v>
      </c>
      <c r="E69" s="715">
        <f t="shared" si="9"/>
        <v>27.37</v>
      </c>
      <c r="F69" s="715">
        <f t="shared" si="9"/>
        <v>237</v>
      </c>
      <c r="G69" s="715">
        <f t="shared" si="9"/>
        <v>0.11249999999999999</v>
      </c>
      <c r="H69" s="592">
        <f t="shared" si="9"/>
        <v>0.44999999999999996</v>
      </c>
      <c r="I69" s="715">
        <f t="shared" si="9"/>
        <v>30</v>
      </c>
      <c r="J69" s="715">
        <f t="shared" si="9"/>
        <v>2.5499999999999998</v>
      </c>
      <c r="K69" s="715">
        <f t="shared" si="9"/>
        <v>195.3</v>
      </c>
      <c r="L69" s="715">
        <f t="shared" si="9"/>
        <v>170.1</v>
      </c>
      <c r="M69" s="715">
        <f t="shared" si="9"/>
        <v>34.1</v>
      </c>
      <c r="N69" s="715">
        <f t="shared" si="9"/>
        <v>0.75</v>
      </c>
      <c r="O69" s="702"/>
    </row>
    <row r="70" spans="1:18" ht="15.75" customHeight="1" x14ac:dyDescent="0.25">
      <c r="A70" s="716" t="s">
        <v>451</v>
      </c>
      <c r="B70" s="709"/>
      <c r="C70" s="704"/>
      <c r="D70" s="703"/>
      <c r="E70" s="657"/>
      <c r="F70" s="706"/>
      <c r="G70" s="703"/>
      <c r="H70" s="703"/>
      <c r="I70" s="703"/>
      <c r="J70" s="703"/>
      <c r="K70" s="703"/>
      <c r="L70" s="703"/>
      <c r="M70" s="703"/>
      <c r="N70" s="703"/>
      <c r="O70" s="698"/>
    </row>
    <row r="71" spans="1:18" ht="22.5" customHeight="1" x14ac:dyDescent="0.25">
      <c r="A71" s="713" t="s">
        <v>464</v>
      </c>
      <c r="B71" s="710" t="s">
        <v>266</v>
      </c>
      <c r="C71" s="704">
        <v>8.11</v>
      </c>
      <c r="D71" s="704">
        <v>8.7478260869565236</v>
      </c>
      <c r="E71" s="659">
        <v>21.93391304347827</v>
      </c>
      <c r="F71" s="707">
        <v>237.04347826086959</v>
      </c>
      <c r="G71" s="704">
        <v>7.240000000000002E-2</v>
      </c>
      <c r="H71" s="704">
        <v>0.60600000000000009</v>
      </c>
      <c r="I71" s="704">
        <v>100.10000000000002</v>
      </c>
      <c r="J71" s="704">
        <v>0.67800000000000016</v>
      </c>
      <c r="K71" s="704">
        <v>164.12200000000001</v>
      </c>
      <c r="L71" s="704">
        <v>233.98200000000008</v>
      </c>
      <c r="M71" s="704">
        <v>27.338000000000005</v>
      </c>
      <c r="N71" s="704">
        <v>1.1620000000000004</v>
      </c>
      <c r="O71" s="699" t="s">
        <v>267</v>
      </c>
      <c r="R71" s="696"/>
    </row>
    <row r="72" spans="1:18" ht="25.5" customHeight="1" thickBot="1" x14ac:dyDescent="0.3">
      <c r="A72" s="713" t="s">
        <v>79</v>
      </c>
      <c r="B72" s="710" t="s">
        <v>348</v>
      </c>
      <c r="C72" s="704">
        <v>9.7500000000000003E-2</v>
      </c>
      <c r="D72" s="704">
        <v>2.0000000000000004E-2</v>
      </c>
      <c r="E72" s="659">
        <v>5.1681109445277373</v>
      </c>
      <c r="F72" s="707">
        <v>21.784932533733134</v>
      </c>
      <c r="G72" s="704">
        <v>1.9999999999999992E-3</v>
      </c>
      <c r="H72" s="704">
        <v>2.0224999999999991</v>
      </c>
      <c r="I72" s="704">
        <v>0</v>
      </c>
      <c r="J72" s="704">
        <v>0.01</v>
      </c>
      <c r="K72" s="704">
        <v>10.137668665667167</v>
      </c>
      <c r="L72" s="704">
        <v>3.2</v>
      </c>
      <c r="M72" s="705">
        <v>1.6500000000000001</v>
      </c>
      <c r="N72" s="705">
        <v>0.22126686656671665</v>
      </c>
      <c r="O72" s="700" t="s">
        <v>215</v>
      </c>
      <c r="Q72" s="696"/>
      <c r="R72" s="696"/>
    </row>
    <row r="73" spans="1:18" ht="18" customHeight="1" thickBot="1" x14ac:dyDescent="0.3">
      <c r="A73" s="661" t="s">
        <v>571</v>
      </c>
      <c r="B73" s="708">
        <v>290</v>
      </c>
      <c r="C73" s="592">
        <f>SUM(C71:C72)</f>
        <v>8.2074999999999996</v>
      </c>
      <c r="D73" s="592">
        <f t="shared" ref="D73:N73" si="10">SUM(D71:D72)</f>
        <v>8.7678260869565232</v>
      </c>
      <c r="E73" s="592">
        <f t="shared" si="10"/>
        <v>27.102023988006007</v>
      </c>
      <c r="F73" s="592">
        <f t="shared" si="10"/>
        <v>258.82841079460275</v>
      </c>
      <c r="G73" s="592">
        <f t="shared" si="10"/>
        <v>7.4400000000000022E-2</v>
      </c>
      <c r="H73" s="592">
        <f t="shared" si="10"/>
        <v>2.6284999999999989</v>
      </c>
      <c r="I73" s="592">
        <f t="shared" si="10"/>
        <v>100.10000000000002</v>
      </c>
      <c r="J73" s="549">
        <f t="shared" si="10"/>
        <v>0.68800000000000017</v>
      </c>
      <c r="K73" s="592">
        <f t="shared" si="10"/>
        <v>174.25966866566719</v>
      </c>
      <c r="L73" s="592">
        <f t="shared" si="10"/>
        <v>237.18200000000007</v>
      </c>
      <c r="M73" s="592">
        <f t="shared" si="10"/>
        <v>28.988000000000003</v>
      </c>
      <c r="N73" s="592">
        <f t="shared" si="10"/>
        <v>1.3832668665667169</v>
      </c>
      <c r="O73" s="697"/>
    </row>
    <row r="74" spans="1:18" ht="15.75" customHeight="1" thickBot="1" x14ac:dyDescent="0.3">
      <c r="A74" s="714" t="s">
        <v>63</v>
      </c>
      <c r="B74" s="588">
        <f>B52+B56+B64+B69+B73</f>
        <v>1508</v>
      </c>
      <c r="C74" s="588">
        <f t="shared" ref="C74:N74" si="11">C52+C56+C64+C69+C73</f>
        <v>42.998222373434956</v>
      </c>
      <c r="D74" s="588">
        <f t="shared" si="11"/>
        <v>53.660094501177035</v>
      </c>
      <c r="E74" s="588">
        <f t="shared" si="11"/>
        <v>191.4813165511315</v>
      </c>
      <c r="F74" s="588">
        <f t="shared" si="11"/>
        <v>1467.96137354044</v>
      </c>
      <c r="G74" s="588">
        <f t="shared" si="11"/>
        <v>0.55443123543123551</v>
      </c>
      <c r="H74" s="588">
        <f t="shared" si="11"/>
        <v>24.717700000000001</v>
      </c>
      <c r="I74" s="588">
        <f t="shared" si="11"/>
        <v>249.64510280139024</v>
      </c>
      <c r="J74" s="588">
        <f t="shared" si="11"/>
        <v>8.2757472844520734</v>
      </c>
      <c r="K74" s="588">
        <f t="shared" si="11"/>
        <v>749.87094056801629</v>
      </c>
      <c r="L74" s="588">
        <f t="shared" si="11"/>
        <v>903.2786914513631</v>
      </c>
      <c r="M74" s="588">
        <f t="shared" si="11"/>
        <v>175.98897062937061</v>
      </c>
      <c r="N74" s="588">
        <f t="shared" si="11"/>
        <v>10.541728928456923</v>
      </c>
      <c r="O74" s="717"/>
    </row>
    <row r="75" spans="1:18" ht="15" customHeight="1" x14ac:dyDescent="0.25">
      <c r="A75" s="561"/>
      <c r="B75" s="589"/>
      <c r="C75" s="562"/>
      <c r="D75" s="562"/>
      <c r="E75" s="562"/>
      <c r="F75" s="562"/>
      <c r="G75" s="562"/>
      <c r="H75" s="562"/>
      <c r="I75" s="562"/>
      <c r="J75" s="562"/>
      <c r="K75" s="562"/>
      <c r="L75" s="562"/>
      <c r="M75" s="562"/>
      <c r="N75" s="562"/>
      <c r="O75" s="486"/>
    </row>
    <row r="76" spans="1:18" ht="15.75" customHeight="1" thickBot="1" x14ac:dyDescent="0.3">
      <c r="A76" s="527" t="s">
        <v>82</v>
      </c>
      <c r="B76" s="528"/>
      <c r="O76" s="678"/>
      <c r="R76" s="696"/>
    </row>
    <row r="77" spans="1:18" ht="23.25" customHeight="1" x14ac:dyDescent="0.25">
      <c r="A77" s="529" t="s">
        <v>5</v>
      </c>
      <c r="B77" s="530" t="s">
        <v>6</v>
      </c>
      <c r="C77" s="1155" t="s">
        <v>8</v>
      </c>
      <c r="D77" s="1156"/>
      <c r="E77" s="1157"/>
      <c r="F77" s="621" t="s">
        <v>9</v>
      </c>
      <c r="G77" s="1158" t="s">
        <v>546</v>
      </c>
      <c r="H77" s="1158" t="s">
        <v>547</v>
      </c>
      <c r="I77" s="1158" t="s">
        <v>548</v>
      </c>
      <c r="J77" s="1158" t="s">
        <v>549</v>
      </c>
      <c r="K77" s="1158" t="s">
        <v>550</v>
      </c>
      <c r="L77" s="1158" t="s">
        <v>551</v>
      </c>
      <c r="M77" s="1158" t="s">
        <v>552</v>
      </c>
      <c r="N77" s="1158" t="s">
        <v>553</v>
      </c>
      <c r="O77" s="671" t="s">
        <v>65</v>
      </c>
    </row>
    <row r="78" spans="1:18" ht="15.75" customHeight="1" thickBot="1" x14ac:dyDescent="0.3">
      <c r="A78" s="485" t="s">
        <v>12</v>
      </c>
      <c r="B78" s="472" t="s">
        <v>13</v>
      </c>
      <c r="C78" s="632"/>
      <c r="D78" s="632"/>
      <c r="E78" s="632"/>
      <c r="F78" s="622" t="s">
        <v>133</v>
      </c>
      <c r="G78" s="1159"/>
      <c r="H78" s="1159"/>
      <c r="I78" s="1159"/>
      <c r="J78" s="1159"/>
      <c r="K78" s="1159"/>
      <c r="L78" s="1159"/>
      <c r="M78" s="1159"/>
      <c r="N78" s="1159"/>
      <c r="O78" s="471" t="s">
        <v>66</v>
      </c>
    </row>
    <row r="79" spans="1:18" ht="15.75" customHeight="1" thickBot="1" x14ac:dyDescent="0.3">
      <c r="A79" s="485"/>
      <c r="B79" s="472"/>
      <c r="C79" s="625" t="s">
        <v>18</v>
      </c>
      <c r="D79" s="621" t="s">
        <v>19</v>
      </c>
      <c r="E79" s="624" t="s">
        <v>20</v>
      </c>
      <c r="F79" s="621" t="s">
        <v>21</v>
      </c>
      <c r="G79" s="1160"/>
      <c r="H79" s="1160"/>
      <c r="I79" s="1160"/>
      <c r="J79" s="1160"/>
      <c r="K79" s="1160"/>
      <c r="L79" s="1160"/>
      <c r="M79" s="1160"/>
      <c r="N79" s="1160"/>
      <c r="O79" s="471"/>
    </row>
    <row r="80" spans="1:18" ht="15" customHeight="1" x14ac:dyDescent="0.25">
      <c r="A80" s="563" t="s">
        <v>23</v>
      </c>
      <c r="B80" s="543"/>
      <c r="C80" s="624"/>
      <c r="D80" s="621"/>
      <c r="E80" s="624"/>
      <c r="F80" s="621"/>
      <c r="G80" s="624"/>
      <c r="H80" s="732"/>
      <c r="I80" s="621"/>
      <c r="J80" s="624"/>
      <c r="K80" s="621"/>
      <c r="L80" s="624"/>
      <c r="M80" s="621"/>
      <c r="N80" s="624"/>
      <c r="O80" s="671"/>
    </row>
    <row r="81" spans="1:15" ht="42.75" customHeight="1" x14ac:dyDescent="0.25">
      <c r="A81" s="485" t="s">
        <v>346</v>
      </c>
      <c r="B81" s="472" t="s">
        <v>413</v>
      </c>
      <c r="C81" s="631">
        <v>5.3170000000000002</v>
      </c>
      <c r="D81" s="622">
        <v>5.5950000000000006</v>
      </c>
      <c r="E81" s="631">
        <v>35.506999999999998</v>
      </c>
      <c r="F81" s="622">
        <v>213.99999999999997</v>
      </c>
      <c r="G81" s="631">
        <v>6.2999999999999987E-2</v>
      </c>
      <c r="H81" s="733">
        <v>0.67199999999999982</v>
      </c>
      <c r="I81" s="622">
        <v>26.359999999999996</v>
      </c>
      <c r="J81" s="631">
        <v>0.247</v>
      </c>
      <c r="K81" s="622">
        <v>96.208999999999961</v>
      </c>
      <c r="L81" s="631">
        <v>106.62699999999998</v>
      </c>
      <c r="M81" s="622">
        <v>22.126999999999992</v>
      </c>
      <c r="N81" s="473">
        <v>1.1699999999999997</v>
      </c>
      <c r="O81" s="471" t="s">
        <v>139</v>
      </c>
    </row>
    <row r="82" spans="1:15" ht="27" customHeight="1" x14ac:dyDescent="0.25">
      <c r="A82" s="555" t="s">
        <v>85</v>
      </c>
      <c r="B82" s="496" t="s">
        <v>414</v>
      </c>
      <c r="C82" s="497">
        <v>1.2919999999999998</v>
      </c>
      <c r="D82" s="627">
        <v>1.1475</v>
      </c>
      <c r="E82" s="497">
        <v>1.7884999999999995</v>
      </c>
      <c r="F82" s="627">
        <v>21.849999999999998</v>
      </c>
      <c r="G82" s="497">
        <v>3.3999999999999996E-2</v>
      </c>
      <c r="H82" s="736">
        <v>1.1304999999999998</v>
      </c>
      <c r="I82" s="497">
        <v>8.4999999999999982</v>
      </c>
      <c r="J82" s="627">
        <v>0</v>
      </c>
      <c r="K82" s="497">
        <v>107.25750000000001</v>
      </c>
      <c r="L82" s="627">
        <v>78.88</v>
      </c>
      <c r="M82" s="627">
        <v>13.09</v>
      </c>
      <c r="N82" s="497">
        <v>0.31324999999999997</v>
      </c>
      <c r="O82" s="471" t="s">
        <v>216</v>
      </c>
    </row>
    <row r="83" spans="1:15" ht="42.75" customHeight="1" thickBot="1" x14ac:dyDescent="0.3">
      <c r="A83" s="485" t="s">
        <v>35</v>
      </c>
      <c r="B83" s="470" t="s">
        <v>135</v>
      </c>
      <c r="C83" s="629">
        <v>1.915</v>
      </c>
      <c r="D83" s="622">
        <v>4.3549999999999995</v>
      </c>
      <c r="E83" s="631">
        <v>12.920000000000002</v>
      </c>
      <c r="F83" s="622">
        <v>98.500000000000014</v>
      </c>
      <c r="G83" s="631">
        <v>2.7500000000000007E-2</v>
      </c>
      <c r="H83" s="733">
        <v>0</v>
      </c>
      <c r="I83" s="622">
        <v>20</v>
      </c>
      <c r="J83" s="631">
        <v>0.47499999999999998</v>
      </c>
      <c r="K83" s="622">
        <v>5.95</v>
      </c>
      <c r="L83" s="631">
        <v>17.75</v>
      </c>
      <c r="M83" s="622">
        <v>3.25</v>
      </c>
      <c r="N83" s="473">
        <v>0.31</v>
      </c>
      <c r="O83" s="471" t="s">
        <v>37</v>
      </c>
    </row>
    <row r="84" spans="1:15" ht="15.75" customHeight="1" thickBot="1" x14ac:dyDescent="0.3">
      <c r="A84" s="535" t="s">
        <v>39</v>
      </c>
      <c r="B84" s="539">
        <v>350</v>
      </c>
      <c r="C84" s="537">
        <f>C81+C82+C83</f>
        <v>8.5240000000000009</v>
      </c>
      <c r="D84" s="537">
        <f t="shared" ref="D84:N84" si="12">D81+D82+D83</f>
        <v>11.0975</v>
      </c>
      <c r="E84" s="537">
        <f t="shared" si="12"/>
        <v>50.215499999999999</v>
      </c>
      <c r="F84" s="537">
        <f t="shared" si="12"/>
        <v>334.34999999999997</v>
      </c>
      <c r="G84" s="537">
        <f t="shared" si="12"/>
        <v>0.12449999999999999</v>
      </c>
      <c r="H84" s="537">
        <f t="shared" si="12"/>
        <v>1.8024999999999998</v>
      </c>
      <c r="I84" s="537">
        <f t="shared" si="12"/>
        <v>54.859999999999992</v>
      </c>
      <c r="J84" s="537">
        <f t="shared" si="12"/>
        <v>0.72199999999999998</v>
      </c>
      <c r="K84" s="537">
        <f t="shared" si="12"/>
        <v>209.41649999999996</v>
      </c>
      <c r="L84" s="537">
        <f t="shared" si="12"/>
        <v>203.25699999999998</v>
      </c>
      <c r="M84" s="537">
        <f t="shared" si="12"/>
        <v>38.466999999999992</v>
      </c>
      <c r="N84" s="537">
        <f t="shared" si="12"/>
        <v>1.7932499999999998</v>
      </c>
      <c r="O84" s="673"/>
    </row>
    <row r="85" spans="1:15" ht="15" customHeight="1" x14ac:dyDescent="0.25">
      <c r="A85" s="564" t="s">
        <v>40</v>
      </c>
      <c r="B85" s="543"/>
      <c r="C85" s="624"/>
      <c r="D85" s="622"/>
      <c r="E85" s="624"/>
      <c r="F85" s="622"/>
      <c r="G85" s="631"/>
      <c r="H85" s="733"/>
      <c r="I85" s="622"/>
      <c r="J85" s="631"/>
      <c r="K85" s="622"/>
      <c r="L85" s="631"/>
      <c r="M85" s="622"/>
      <c r="N85" s="624"/>
      <c r="O85" s="471"/>
    </row>
    <row r="86" spans="1:15" ht="27" customHeight="1" x14ac:dyDescent="0.25">
      <c r="A86" s="485" t="s">
        <v>41</v>
      </c>
      <c r="B86" s="467">
        <v>200</v>
      </c>
      <c r="C86" s="497">
        <v>1</v>
      </c>
      <c r="D86" s="627">
        <v>0</v>
      </c>
      <c r="E86" s="497">
        <v>20.2</v>
      </c>
      <c r="F86" s="627">
        <v>84.8</v>
      </c>
      <c r="G86" s="497">
        <v>2.1999999999999999E-2</v>
      </c>
      <c r="H86" s="736">
        <v>3.9999999999999996</v>
      </c>
      <c r="I86" s="627">
        <v>0</v>
      </c>
      <c r="J86" s="497">
        <v>0.2</v>
      </c>
      <c r="K86" s="627">
        <v>14</v>
      </c>
      <c r="L86" s="497">
        <v>14</v>
      </c>
      <c r="M86" s="627">
        <v>8</v>
      </c>
      <c r="N86" s="497">
        <v>2.8</v>
      </c>
      <c r="O86" s="471" t="s">
        <v>210</v>
      </c>
    </row>
    <row r="87" spans="1:15" ht="17.25" customHeight="1" thickBot="1" x14ac:dyDescent="0.3">
      <c r="A87" s="538" t="s">
        <v>170</v>
      </c>
      <c r="B87" s="467"/>
      <c r="C87" s="473"/>
      <c r="D87" s="467"/>
      <c r="E87" s="467"/>
      <c r="F87" s="565"/>
      <c r="G87" s="473"/>
      <c r="H87" s="733"/>
      <c r="I87" s="467"/>
      <c r="J87" s="473"/>
      <c r="K87" s="467"/>
      <c r="L87" s="473"/>
      <c r="M87" s="467"/>
      <c r="N87" s="473"/>
      <c r="O87" s="471"/>
    </row>
    <row r="88" spans="1:15" s="542" customFormat="1" ht="15.75" customHeight="1" thickBot="1" x14ac:dyDescent="0.3">
      <c r="A88" s="535" t="s">
        <v>39</v>
      </c>
      <c r="B88" s="539">
        <v>200</v>
      </c>
      <c r="C88" s="537">
        <f>C86</f>
        <v>1</v>
      </c>
      <c r="D88" s="537">
        <f t="shared" ref="D88:N88" si="13">D86</f>
        <v>0</v>
      </c>
      <c r="E88" s="537">
        <f t="shared" si="13"/>
        <v>20.2</v>
      </c>
      <c r="F88" s="537">
        <f t="shared" si="13"/>
        <v>84.8</v>
      </c>
      <c r="G88" s="537">
        <f t="shared" si="13"/>
        <v>2.1999999999999999E-2</v>
      </c>
      <c r="H88" s="537">
        <f t="shared" si="13"/>
        <v>3.9999999999999996</v>
      </c>
      <c r="I88" s="537">
        <f t="shared" si="13"/>
        <v>0</v>
      </c>
      <c r="J88" s="537">
        <f t="shared" si="13"/>
        <v>0.2</v>
      </c>
      <c r="K88" s="537">
        <f t="shared" si="13"/>
        <v>14</v>
      </c>
      <c r="L88" s="537">
        <f t="shared" si="13"/>
        <v>14</v>
      </c>
      <c r="M88" s="537">
        <f t="shared" si="13"/>
        <v>8</v>
      </c>
      <c r="N88" s="537">
        <f t="shared" si="13"/>
        <v>2.8</v>
      </c>
      <c r="O88" s="674"/>
    </row>
    <row r="89" spans="1:15" ht="15" customHeight="1" x14ac:dyDescent="0.25">
      <c r="A89" s="563" t="s">
        <v>42</v>
      </c>
      <c r="B89" s="543"/>
      <c r="C89" s="624"/>
      <c r="D89" s="621"/>
      <c r="E89" s="621"/>
      <c r="F89" s="625"/>
      <c r="G89" s="624"/>
      <c r="H89" s="732"/>
      <c r="I89" s="621"/>
      <c r="J89" s="624"/>
      <c r="K89" s="621"/>
      <c r="L89" s="624"/>
      <c r="M89" s="621"/>
      <c r="N89" s="624"/>
      <c r="O89" s="675"/>
    </row>
    <row r="90" spans="1:15" ht="19.5" customHeight="1" x14ac:dyDescent="0.25">
      <c r="A90" s="577" t="s">
        <v>603</v>
      </c>
      <c r="B90" s="1161">
        <v>40</v>
      </c>
      <c r="C90" s="1154">
        <v>0.44</v>
      </c>
      <c r="D90" s="1154">
        <v>0.08</v>
      </c>
      <c r="E90" s="1154">
        <v>1.52</v>
      </c>
      <c r="F90" s="1154">
        <v>8.8000000000000007</v>
      </c>
      <c r="G90" s="1154">
        <v>0.02</v>
      </c>
      <c r="H90" s="1154">
        <v>7</v>
      </c>
      <c r="I90" s="1131"/>
      <c r="J90" s="1154">
        <v>0.28000000000000003</v>
      </c>
      <c r="K90" s="1154">
        <v>5.6</v>
      </c>
      <c r="L90" s="1154">
        <v>10.4</v>
      </c>
      <c r="M90" s="1154">
        <v>8</v>
      </c>
      <c r="N90" s="1154">
        <v>0.36</v>
      </c>
      <c r="O90" s="1153" t="s">
        <v>604</v>
      </c>
    </row>
    <row r="91" spans="1:15" ht="12.75" customHeight="1" x14ac:dyDescent="0.25">
      <c r="A91" s="555"/>
      <c r="B91" s="1161"/>
      <c r="C91" s="1154"/>
      <c r="D91" s="1154"/>
      <c r="E91" s="1154"/>
      <c r="F91" s="1154"/>
      <c r="G91" s="1154"/>
      <c r="H91" s="1154"/>
      <c r="I91" s="568"/>
      <c r="J91" s="1154"/>
      <c r="K91" s="1154"/>
      <c r="L91" s="1154"/>
      <c r="M91" s="1154"/>
      <c r="N91" s="1154"/>
      <c r="O91" s="1153"/>
    </row>
    <row r="92" spans="1:15" ht="56.25" customHeight="1" x14ac:dyDescent="0.25">
      <c r="A92" s="485" t="s">
        <v>469</v>
      </c>
      <c r="B92" s="467">
        <v>150</v>
      </c>
      <c r="C92" s="631">
        <v>1.1835</v>
      </c>
      <c r="D92" s="622">
        <v>1.6275000000000002</v>
      </c>
      <c r="E92" s="631">
        <v>7.267500000000001</v>
      </c>
      <c r="F92" s="622">
        <v>51.45000000000001</v>
      </c>
      <c r="G92" s="1132">
        <v>5.4000000000000006E-2</v>
      </c>
      <c r="H92" s="733">
        <v>4.9500000000000011</v>
      </c>
      <c r="I92" s="622">
        <v>0</v>
      </c>
      <c r="J92" s="631">
        <v>0.73499999999999999</v>
      </c>
      <c r="K92" s="622">
        <v>16.019999999999996</v>
      </c>
      <c r="L92" s="631">
        <v>33.584999999999994</v>
      </c>
      <c r="M92" s="622">
        <v>13.664999999999996</v>
      </c>
      <c r="N92" s="631">
        <v>0.52499999999999991</v>
      </c>
      <c r="O92" s="471" t="s">
        <v>152</v>
      </c>
    </row>
    <row r="93" spans="1:15" ht="45.75" customHeight="1" x14ac:dyDescent="0.25">
      <c r="A93" s="485" t="s">
        <v>470</v>
      </c>
      <c r="B93" s="467">
        <v>150</v>
      </c>
      <c r="C93" s="631">
        <v>15.3</v>
      </c>
      <c r="D93" s="622">
        <v>14.33</v>
      </c>
      <c r="E93" s="631">
        <v>24.38</v>
      </c>
      <c r="F93" s="622">
        <v>297</v>
      </c>
      <c r="G93" s="1132">
        <v>0.04</v>
      </c>
      <c r="H93" s="733">
        <v>0.26</v>
      </c>
      <c r="I93" s="622"/>
      <c r="J93" s="631">
        <v>2.9</v>
      </c>
      <c r="K93" s="622">
        <v>21.69</v>
      </c>
      <c r="L93" s="631">
        <v>155.68</v>
      </c>
      <c r="M93" s="622">
        <v>32</v>
      </c>
      <c r="N93" s="631">
        <v>2.15</v>
      </c>
      <c r="O93" s="471" t="s">
        <v>217</v>
      </c>
    </row>
    <row r="94" spans="1:15" ht="33" customHeight="1" x14ac:dyDescent="0.25">
      <c r="A94" s="505" t="s">
        <v>474</v>
      </c>
      <c r="B94" s="467">
        <v>150</v>
      </c>
      <c r="C94" s="631">
        <v>0.24</v>
      </c>
      <c r="D94" s="622">
        <v>0.06</v>
      </c>
      <c r="E94" s="631">
        <v>21.149999999999995</v>
      </c>
      <c r="F94" s="622">
        <v>87.449999999999974</v>
      </c>
      <c r="G94" s="1132">
        <v>8.9999999999999976E-3</v>
      </c>
      <c r="H94" s="733">
        <v>2.0249999999999995</v>
      </c>
      <c r="I94" s="622"/>
      <c r="J94" s="631">
        <v>0.09</v>
      </c>
      <c r="K94" s="622">
        <v>16.62</v>
      </c>
      <c r="L94" s="631">
        <v>9</v>
      </c>
      <c r="M94" s="622">
        <v>8.8934999999999995</v>
      </c>
      <c r="N94" s="631">
        <v>0.20400000000000001</v>
      </c>
      <c r="O94" s="471" t="s">
        <v>542</v>
      </c>
    </row>
    <row r="95" spans="1:15" ht="36.75" customHeight="1" thickBot="1" x14ac:dyDescent="0.3">
      <c r="A95" s="485" t="s">
        <v>277</v>
      </c>
      <c r="B95" s="467">
        <v>35</v>
      </c>
      <c r="C95" s="631">
        <v>2.31</v>
      </c>
      <c r="D95" s="623">
        <v>0.42</v>
      </c>
      <c r="E95" s="633">
        <v>13.860000000000001</v>
      </c>
      <c r="F95" s="634">
        <v>69.3</v>
      </c>
      <c r="G95" s="1132">
        <v>5.9500000000000004E-2</v>
      </c>
      <c r="H95" s="733"/>
      <c r="I95" s="622"/>
      <c r="J95" s="631">
        <v>0.49</v>
      </c>
      <c r="K95" s="622">
        <v>10.15</v>
      </c>
      <c r="L95" s="631">
        <v>52.5</v>
      </c>
      <c r="M95" s="622">
        <v>16.45</v>
      </c>
      <c r="N95" s="473">
        <v>1.365</v>
      </c>
      <c r="O95" s="672" t="s">
        <v>219</v>
      </c>
    </row>
    <row r="96" spans="1:15" ht="15.75" customHeight="1" thickBot="1" x14ac:dyDescent="0.3">
      <c r="A96" s="535" t="s">
        <v>39</v>
      </c>
      <c r="B96" s="539">
        <v>525</v>
      </c>
      <c r="C96" s="537">
        <f>C90+C92+C93+C94+C95</f>
        <v>19.473499999999998</v>
      </c>
      <c r="D96" s="537">
        <f t="shared" ref="D96:N96" si="14">D90+D92+D93+D94+D95</f>
        <v>16.517500000000002</v>
      </c>
      <c r="E96" s="537">
        <f t="shared" si="14"/>
        <v>68.177499999999995</v>
      </c>
      <c r="F96" s="537">
        <f t="shared" si="14"/>
        <v>514</v>
      </c>
      <c r="G96" s="537">
        <f t="shared" si="14"/>
        <v>0.18250000000000002</v>
      </c>
      <c r="H96" s="537">
        <f t="shared" si="14"/>
        <v>14.234999999999999</v>
      </c>
      <c r="I96" s="537">
        <f t="shared" si="14"/>
        <v>0</v>
      </c>
      <c r="J96" s="537">
        <f t="shared" si="14"/>
        <v>4.4950000000000001</v>
      </c>
      <c r="K96" s="537">
        <f t="shared" si="14"/>
        <v>70.080000000000013</v>
      </c>
      <c r="L96" s="537">
        <f t="shared" si="14"/>
        <v>261.16499999999996</v>
      </c>
      <c r="M96" s="537">
        <f t="shared" si="14"/>
        <v>79.008499999999998</v>
      </c>
      <c r="N96" s="537">
        <f t="shared" si="14"/>
        <v>4.6040000000000001</v>
      </c>
      <c r="O96" s="673"/>
    </row>
    <row r="97" spans="1:18" ht="21" customHeight="1" x14ac:dyDescent="0.25">
      <c r="A97" s="660" t="s">
        <v>450</v>
      </c>
      <c r="B97" s="467"/>
      <c r="C97" s="467"/>
      <c r="D97" s="569"/>
      <c r="E97" s="473"/>
      <c r="F97" s="543"/>
      <c r="G97" s="473"/>
      <c r="H97" s="733"/>
      <c r="I97" s="467"/>
      <c r="J97" s="473"/>
      <c r="K97" s="467"/>
      <c r="L97" s="473"/>
      <c r="M97" s="467"/>
      <c r="N97" s="473"/>
      <c r="O97" s="471"/>
    </row>
    <row r="98" spans="1:18" ht="17.25" customHeight="1" x14ac:dyDescent="0.25">
      <c r="A98" s="485" t="s">
        <v>231</v>
      </c>
      <c r="B98" s="570">
        <v>150</v>
      </c>
      <c r="C98" s="629">
        <v>4.3499999999999996</v>
      </c>
      <c r="D98" s="629">
        <v>3.75</v>
      </c>
      <c r="E98" s="571">
        <v>7.2</v>
      </c>
      <c r="F98" s="572">
        <v>80.25</v>
      </c>
      <c r="G98" s="573">
        <v>0.06</v>
      </c>
      <c r="H98" s="571">
        <v>1.95</v>
      </c>
      <c r="I98" s="571">
        <v>30</v>
      </c>
      <c r="J98" s="573">
        <v>0</v>
      </c>
      <c r="K98" s="571">
        <v>180</v>
      </c>
      <c r="L98" s="573">
        <v>135</v>
      </c>
      <c r="M98" s="571">
        <v>21</v>
      </c>
      <c r="N98" s="573">
        <v>0.15</v>
      </c>
      <c r="O98" s="471" t="s">
        <v>234</v>
      </c>
    </row>
    <row r="99" spans="1:18" ht="11.25" customHeight="1" x14ac:dyDescent="0.25">
      <c r="A99" s="485" t="s">
        <v>232</v>
      </c>
      <c r="B99" s="467"/>
      <c r="C99" s="631"/>
      <c r="D99" s="622"/>
      <c r="E99" s="631"/>
      <c r="F99" s="622"/>
      <c r="G99" s="631"/>
      <c r="H99" s="733"/>
      <c r="I99" s="622"/>
      <c r="J99" s="631"/>
      <c r="K99" s="622"/>
      <c r="L99" s="631"/>
      <c r="M99" s="622"/>
      <c r="N99" s="631"/>
      <c r="O99" s="471"/>
    </row>
    <row r="100" spans="1:18" ht="27.75" customHeight="1" thickBot="1" x14ac:dyDescent="0.3">
      <c r="A100" s="574" t="s">
        <v>572</v>
      </c>
      <c r="B100" s="575">
        <v>20</v>
      </c>
      <c r="C100" s="627">
        <v>1.5</v>
      </c>
      <c r="D100" s="576">
        <v>1.9600000000000002</v>
      </c>
      <c r="E100" s="576">
        <v>14.88</v>
      </c>
      <c r="F100" s="576">
        <v>83.399999999999991</v>
      </c>
      <c r="G100" s="576">
        <v>1.6E-2</v>
      </c>
      <c r="H100" s="736">
        <v>0</v>
      </c>
      <c r="I100" s="627">
        <v>2</v>
      </c>
      <c r="J100" s="497">
        <v>0.7</v>
      </c>
      <c r="K100" s="627">
        <v>5.7999999999999989</v>
      </c>
      <c r="L100" s="576">
        <v>17.999999999999996</v>
      </c>
      <c r="M100" s="576">
        <v>3.9999999999999996</v>
      </c>
      <c r="N100" s="576">
        <v>0.41999999999999993</v>
      </c>
      <c r="O100" s="471" t="s">
        <v>221</v>
      </c>
    </row>
    <row r="101" spans="1:18" ht="15.75" customHeight="1" thickBot="1" x14ac:dyDescent="0.3">
      <c r="A101" s="661" t="s">
        <v>39</v>
      </c>
      <c r="B101" s="720">
        <v>170</v>
      </c>
      <c r="C101" s="549">
        <f>C98+C100</f>
        <v>5.85</v>
      </c>
      <c r="D101" s="549">
        <f t="shared" ref="D101:N101" si="15">D98+D100</f>
        <v>5.71</v>
      </c>
      <c r="E101" s="549">
        <f t="shared" si="15"/>
        <v>22.080000000000002</v>
      </c>
      <c r="F101" s="549">
        <f t="shared" si="15"/>
        <v>163.64999999999998</v>
      </c>
      <c r="G101" s="549">
        <f t="shared" si="15"/>
        <v>7.5999999999999998E-2</v>
      </c>
      <c r="H101" s="549">
        <f t="shared" si="15"/>
        <v>1.95</v>
      </c>
      <c r="I101" s="549">
        <f t="shared" si="15"/>
        <v>32</v>
      </c>
      <c r="J101" s="549">
        <f t="shared" si="15"/>
        <v>0.7</v>
      </c>
      <c r="K101" s="549">
        <f t="shared" si="15"/>
        <v>185.8</v>
      </c>
      <c r="L101" s="549">
        <f t="shared" si="15"/>
        <v>153</v>
      </c>
      <c r="M101" s="549">
        <f t="shared" si="15"/>
        <v>25</v>
      </c>
      <c r="N101" s="549">
        <f t="shared" si="15"/>
        <v>0.56999999999999995</v>
      </c>
      <c r="O101" s="673"/>
    </row>
    <row r="102" spans="1:18" ht="18.75" customHeight="1" x14ac:dyDescent="0.25">
      <c r="A102" s="716" t="s">
        <v>451</v>
      </c>
      <c r="B102" s="518"/>
      <c r="C102" s="706"/>
      <c r="D102" s="657"/>
      <c r="E102" s="719"/>
      <c r="F102" s="657"/>
      <c r="G102" s="706"/>
      <c r="H102" s="706"/>
      <c r="I102" s="706"/>
      <c r="J102" s="706"/>
      <c r="K102" s="706"/>
      <c r="L102" s="719"/>
      <c r="M102" s="657"/>
      <c r="N102" s="719"/>
      <c r="O102" s="471"/>
    </row>
    <row r="103" spans="1:18" ht="26.25" customHeight="1" x14ac:dyDescent="0.25">
      <c r="A103" s="713" t="s">
        <v>573</v>
      </c>
      <c r="B103" s="656">
        <v>60</v>
      </c>
      <c r="C103" s="707">
        <v>10.0566</v>
      </c>
      <c r="D103" s="659">
        <v>2.1185999999999998</v>
      </c>
      <c r="E103" s="707">
        <v>0.85439999999999994</v>
      </c>
      <c r="F103" s="659">
        <v>66</v>
      </c>
      <c r="G103" s="707">
        <v>6.3E-2</v>
      </c>
      <c r="H103" s="707">
        <v>0.996</v>
      </c>
      <c r="I103" s="707">
        <v>30.059999999999995</v>
      </c>
      <c r="J103" s="707">
        <v>0.49199999999999988</v>
      </c>
      <c r="K103" s="707">
        <v>75.281999999999996</v>
      </c>
      <c r="L103" s="707">
        <v>137.208</v>
      </c>
      <c r="M103" s="659">
        <v>36</v>
      </c>
      <c r="N103" s="707">
        <v>0.69599999999999995</v>
      </c>
      <c r="O103" s="471" t="s">
        <v>328</v>
      </c>
      <c r="Q103" s="696"/>
      <c r="R103" s="696"/>
    </row>
    <row r="104" spans="1:18" ht="36.75" customHeight="1" x14ac:dyDescent="0.25">
      <c r="A104" s="723" t="s">
        <v>574</v>
      </c>
      <c r="B104" s="656">
        <v>120</v>
      </c>
      <c r="C104" s="707">
        <v>2.6112000000000002</v>
      </c>
      <c r="D104" s="659">
        <v>10.070399999999999</v>
      </c>
      <c r="E104" s="707">
        <v>18.124799999999997</v>
      </c>
      <c r="F104" s="659">
        <v>172.79999999999998</v>
      </c>
      <c r="G104" s="707">
        <v>0.12479999999999999</v>
      </c>
      <c r="H104" s="707">
        <v>15.974399999999997</v>
      </c>
      <c r="I104" s="707">
        <v>20.159999999999997</v>
      </c>
      <c r="J104" s="707">
        <v>3.1583999999999994</v>
      </c>
      <c r="K104" s="707">
        <v>26.044799999999995</v>
      </c>
      <c r="L104" s="707">
        <v>71.251199999999997</v>
      </c>
      <c r="M104" s="659">
        <v>25.171199999999999</v>
      </c>
      <c r="N104" s="707">
        <v>0.96</v>
      </c>
      <c r="O104" s="471" t="s">
        <v>260</v>
      </c>
    </row>
    <row r="105" spans="1:18" ht="30" customHeight="1" x14ac:dyDescent="0.25">
      <c r="A105" s="723" t="s">
        <v>301</v>
      </c>
      <c r="B105" s="656" t="s">
        <v>453</v>
      </c>
      <c r="C105" s="707">
        <v>6.9500000000000006E-2</v>
      </c>
      <c r="D105" s="659">
        <v>1.6E-2</v>
      </c>
      <c r="E105" s="707">
        <v>10.743</v>
      </c>
      <c r="F105" s="659">
        <v>43.335000000000001</v>
      </c>
      <c r="G105" s="707">
        <v>0</v>
      </c>
      <c r="H105" s="707">
        <v>2.4E-2</v>
      </c>
      <c r="I105" s="707">
        <v>0</v>
      </c>
      <c r="J105" s="707">
        <v>0</v>
      </c>
      <c r="K105" s="707">
        <v>9.0599999999999987</v>
      </c>
      <c r="L105" s="707">
        <v>2.375</v>
      </c>
      <c r="M105" s="659">
        <v>1.3900000000000001</v>
      </c>
      <c r="N105" s="707">
        <v>0.24199999999999999</v>
      </c>
      <c r="O105" s="471" t="s">
        <v>298</v>
      </c>
    </row>
    <row r="106" spans="1:18" ht="30" customHeight="1" thickBot="1" x14ac:dyDescent="0.3">
      <c r="A106" s="713" t="s">
        <v>212</v>
      </c>
      <c r="B106" s="656">
        <v>25</v>
      </c>
      <c r="C106" s="707">
        <v>1.9</v>
      </c>
      <c r="D106" s="659">
        <v>0.2</v>
      </c>
      <c r="E106" s="707">
        <v>12.3</v>
      </c>
      <c r="F106" s="659">
        <v>58.75</v>
      </c>
      <c r="G106" s="707">
        <v>2.75E-2</v>
      </c>
      <c r="H106" s="707"/>
      <c r="I106" s="707"/>
      <c r="J106" s="707">
        <v>0.27500000000000002</v>
      </c>
      <c r="K106" s="707">
        <v>5</v>
      </c>
      <c r="L106" s="707">
        <v>16.25</v>
      </c>
      <c r="M106" s="659">
        <v>3.5</v>
      </c>
      <c r="N106" s="707">
        <v>0.27500000000000002</v>
      </c>
      <c r="O106" s="471" t="s">
        <v>220</v>
      </c>
    </row>
    <row r="107" spans="1:18" ht="19.5" customHeight="1" thickBot="1" x14ac:dyDescent="0.3">
      <c r="A107" s="661" t="s">
        <v>39</v>
      </c>
      <c r="B107" s="720">
        <v>378.5</v>
      </c>
      <c r="C107" s="549">
        <f>C103+C104+C105+C106</f>
        <v>14.6373</v>
      </c>
      <c r="D107" s="549">
        <f t="shared" ref="D107:N107" si="16">D103+D104+D105+D106</f>
        <v>12.404999999999999</v>
      </c>
      <c r="E107" s="549">
        <f t="shared" si="16"/>
        <v>42.022199999999998</v>
      </c>
      <c r="F107" s="549">
        <f t="shared" si="16"/>
        <v>340.88499999999999</v>
      </c>
      <c r="G107" s="549">
        <f t="shared" si="16"/>
        <v>0.21529999999999999</v>
      </c>
      <c r="H107" s="549">
        <f t="shared" si="16"/>
        <v>16.994399999999999</v>
      </c>
      <c r="I107" s="549">
        <f t="shared" si="16"/>
        <v>50.219999999999992</v>
      </c>
      <c r="J107" s="549">
        <f t="shared" si="16"/>
        <v>3.9253999999999993</v>
      </c>
      <c r="K107" s="549">
        <f t="shared" si="16"/>
        <v>115.38679999999999</v>
      </c>
      <c r="L107" s="549">
        <f t="shared" si="16"/>
        <v>227.08420000000001</v>
      </c>
      <c r="M107" s="549">
        <f t="shared" si="16"/>
        <v>66.061199999999999</v>
      </c>
      <c r="N107" s="549">
        <f t="shared" si="16"/>
        <v>2.173</v>
      </c>
      <c r="O107" s="673"/>
    </row>
    <row r="108" spans="1:18" ht="15.75" customHeight="1" thickBot="1" x14ac:dyDescent="0.3">
      <c r="A108" s="721" t="s">
        <v>63</v>
      </c>
      <c r="B108" s="722">
        <f>B84+B88+B96+B101+B107</f>
        <v>1623.5</v>
      </c>
      <c r="C108" s="722">
        <f t="shared" ref="C108:N108" si="17">C84+C88+C96+C101+C107</f>
        <v>49.484799999999993</v>
      </c>
      <c r="D108" s="722">
        <f t="shared" si="17"/>
        <v>45.730000000000004</v>
      </c>
      <c r="E108" s="722">
        <f t="shared" si="17"/>
        <v>202.6952</v>
      </c>
      <c r="F108" s="722">
        <f t="shared" si="17"/>
        <v>1437.6849999999999</v>
      </c>
      <c r="G108" s="722">
        <f t="shared" si="17"/>
        <v>0.62030000000000007</v>
      </c>
      <c r="H108" s="540">
        <f t="shared" si="17"/>
        <v>38.981899999999996</v>
      </c>
      <c r="I108" s="722">
        <f t="shared" si="17"/>
        <v>137.07999999999998</v>
      </c>
      <c r="J108" s="722">
        <f t="shared" si="17"/>
        <v>10.042399999999999</v>
      </c>
      <c r="K108" s="722">
        <f t="shared" si="17"/>
        <v>594.68329999999992</v>
      </c>
      <c r="L108" s="722">
        <f t="shared" si="17"/>
        <v>858.50619999999992</v>
      </c>
      <c r="M108" s="722">
        <f t="shared" si="17"/>
        <v>216.5367</v>
      </c>
      <c r="N108" s="722">
        <f t="shared" si="17"/>
        <v>11.940250000000001</v>
      </c>
      <c r="O108" s="718"/>
    </row>
    <row r="109" spans="1:18" ht="15" customHeight="1" x14ac:dyDescent="0.25">
      <c r="A109" s="561"/>
      <c r="B109" s="589"/>
      <c r="C109" s="562"/>
      <c r="D109" s="562"/>
      <c r="E109" s="562"/>
      <c r="F109" s="562"/>
      <c r="G109" s="562"/>
      <c r="H109" s="562"/>
      <c r="I109" s="562"/>
      <c r="J109" s="562"/>
      <c r="K109" s="562"/>
      <c r="L109" s="562"/>
      <c r="M109" s="562"/>
      <c r="N109" s="562"/>
      <c r="O109" s="486"/>
    </row>
    <row r="110" spans="1:18" ht="15.75" customHeight="1" thickBot="1" x14ac:dyDescent="0.3">
      <c r="A110" s="527" t="s">
        <v>92</v>
      </c>
      <c r="B110" s="528"/>
      <c r="O110" s="678"/>
    </row>
    <row r="111" spans="1:18" ht="23.25" customHeight="1" x14ac:dyDescent="0.25">
      <c r="A111" s="529" t="s">
        <v>5</v>
      </c>
      <c r="B111" s="530" t="s">
        <v>6</v>
      </c>
      <c r="C111" s="1155" t="s">
        <v>8</v>
      </c>
      <c r="D111" s="1156"/>
      <c r="E111" s="1157"/>
      <c r="F111" s="621" t="s">
        <v>9</v>
      </c>
      <c r="G111" s="1158" t="s">
        <v>546</v>
      </c>
      <c r="H111" s="1158" t="s">
        <v>547</v>
      </c>
      <c r="I111" s="1158" t="s">
        <v>548</v>
      </c>
      <c r="J111" s="1158" t="s">
        <v>549</v>
      </c>
      <c r="K111" s="1158" t="s">
        <v>550</v>
      </c>
      <c r="L111" s="1158" t="s">
        <v>551</v>
      </c>
      <c r="M111" s="1158" t="s">
        <v>552</v>
      </c>
      <c r="N111" s="1158" t="s">
        <v>553</v>
      </c>
      <c r="O111" s="671" t="s">
        <v>65</v>
      </c>
    </row>
    <row r="112" spans="1:18" ht="15.75" customHeight="1" thickBot="1" x14ac:dyDescent="0.3">
      <c r="A112" s="485" t="s">
        <v>12</v>
      </c>
      <c r="B112" s="472" t="s">
        <v>13</v>
      </c>
      <c r="C112" s="630"/>
      <c r="D112" s="632"/>
      <c r="E112" s="632"/>
      <c r="F112" s="622" t="s">
        <v>133</v>
      </c>
      <c r="G112" s="1159"/>
      <c r="H112" s="1159"/>
      <c r="I112" s="1159"/>
      <c r="J112" s="1159"/>
      <c r="K112" s="1159"/>
      <c r="L112" s="1159"/>
      <c r="M112" s="1159"/>
      <c r="N112" s="1159"/>
      <c r="O112" s="471" t="s">
        <v>66</v>
      </c>
    </row>
    <row r="113" spans="1:15" ht="15.75" customHeight="1" thickBot="1" x14ac:dyDescent="0.3">
      <c r="A113" s="531"/>
      <c r="B113" s="532"/>
      <c r="C113" s="533" t="s">
        <v>18</v>
      </c>
      <c r="D113" s="533" t="s">
        <v>19</v>
      </c>
      <c r="E113" s="534" t="s">
        <v>20</v>
      </c>
      <c r="F113" s="533" t="s">
        <v>21</v>
      </c>
      <c r="G113" s="1160"/>
      <c r="H113" s="1160"/>
      <c r="I113" s="1160"/>
      <c r="J113" s="1160"/>
      <c r="K113" s="1160"/>
      <c r="L113" s="1160"/>
      <c r="M113" s="1160"/>
      <c r="N113" s="1160"/>
      <c r="O113" s="672"/>
    </row>
    <row r="114" spans="1:15" ht="15" customHeight="1" x14ac:dyDescent="0.25">
      <c r="A114" s="563" t="s">
        <v>23</v>
      </c>
      <c r="B114" s="530"/>
      <c r="C114" s="624"/>
      <c r="D114" s="621"/>
      <c r="E114" s="624"/>
      <c r="F114" s="621"/>
      <c r="G114" s="624"/>
      <c r="H114" s="732"/>
      <c r="I114" s="624"/>
      <c r="J114" s="621"/>
      <c r="K114" s="624"/>
      <c r="L114" s="621"/>
      <c r="M114" s="621"/>
      <c r="N114" s="624"/>
      <c r="O114" s="471"/>
    </row>
    <row r="115" spans="1:15" ht="23.25" customHeight="1" x14ac:dyDescent="0.25">
      <c r="A115" s="555" t="s">
        <v>415</v>
      </c>
      <c r="B115" s="559" t="s">
        <v>387</v>
      </c>
      <c r="C115" s="497">
        <v>3.0465520958083832</v>
      </c>
      <c r="D115" s="627">
        <v>6.11445868263473</v>
      </c>
      <c r="E115" s="497">
        <v>19.468122155688622</v>
      </c>
      <c r="F115" s="627">
        <v>145.06047904191615</v>
      </c>
      <c r="G115" s="497">
        <v>6.019999999999999E-2</v>
      </c>
      <c r="H115" s="736">
        <v>0</v>
      </c>
      <c r="I115" s="497">
        <v>11.976047904191617</v>
      </c>
      <c r="J115" s="627">
        <v>0.53413413173652691</v>
      </c>
      <c r="K115" s="497">
        <v>25.750562874251496</v>
      </c>
      <c r="L115" s="627">
        <v>104.70820359281436</v>
      </c>
      <c r="M115" s="627">
        <v>14.923999999999998</v>
      </c>
      <c r="N115" s="497">
        <v>0.55338802395209585</v>
      </c>
      <c r="O115" s="471" t="s">
        <v>288</v>
      </c>
    </row>
    <row r="116" spans="1:15" ht="33.75" customHeight="1" x14ac:dyDescent="0.25">
      <c r="A116" s="485" t="s">
        <v>32</v>
      </c>
      <c r="B116" s="467">
        <v>180</v>
      </c>
      <c r="C116" s="631">
        <v>2.8494000000000002</v>
      </c>
      <c r="D116" s="622">
        <v>2.4102000000000001</v>
      </c>
      <c r="E116" s="631">
        <v>14.351400000000002</v>
      </c>
      <c r="F116" s="622">
        <v>90.54</v>
      </c>
      <c r="G116" s="631">
        <v>3.9600000000000003E-2</v>
      </c>
      <c r="H116" s="733">
        <v>1.1700000000000002</v>
      </c>
      <c r="I116" s="631">
        <v>18.000000000000004</v>
      </c>
      <c r="J116" s="622">
        <v>0</v>
      </c>
      <c r="K116" s="631">
        <v>113.202</v>
      </c>
      <c r="L116" s="622">
        <v>81</v>
      </c>
      <c r="M116" s="622">
        <v>12.6</v>
      </c>
      <c r="N116" s="631">
        <v>0.1206</v>
      </c>
      <c r="O116" s="471" t="s">
        <v>33</v>
      </c>
    </row>
    <row r="117" spans="1:15" ht="45" customHeight="1" thickBot="1" x14ac:dyDescent="0.3">
      <c r="A117" s="485" t="s">
        <v>350</v>
      </c>
      <c r="B117" s="470" t="s">
        <v>351</v>
      </c>
      <c r="C117" s="631">
        <v>1.9750000000000001</v>
      </c>
      <c r="D117" s="622">
        <v>4.3749999999999991</v>
      </c>
      <c r="E117" s="631">
        <v>14.820000000000002</v>
      </c>
      <c r="F117" s="622">
        <v>106.70000000000002</v>
      </c>
      <c r="G117" s="631">
        <v>2.8500000000000008E-2</v>
      </c>
      <c r="H117" s="733">
        <v>0.15999999999999998</v>
      </c>
      <c r="I117" s="631">
        <v>20</v>
      </c>
      <c r="J117" s="622">
        <v>0.495</v>
      </c>
      <c r="K117" s="631">
        <v>7.15</v>
      </c>
      <c r="L117" s="622">
        <v>19.45</v>
      </c>
      <c r="M117" s="622">
        <v>3.95</v>
      </c>
      <c r="N117" s="631">
        <v>0.44000000000000006</v>
      </c>
      <c r="O117" s="471"/>
    </row>
    <row r="118" spans="1:15" ht="15.75" customHeight="1" thickBot="1" x14ac:dyDescent="0.3">
      <c r="A118" s="535" t="s">
        <v>39</v>
      </c>
      <c r="B118" s="539">
        <v>363</v>
      </c>
      <c r="C118" s="537">
        <f>C115+C116+C117</f>
        <v>7.8709520958083825</v>
      </c>
      <c r="D118" s="537">
        <f t="shared" ref="D118:N118" si="18">D115+D116+D117</f>
        <v>12.89965868263473</v>
      </c>
      <c r="E118" s="537">
        <f t="shared" si="18"/>
        <v>48.639522155688624</v>
      </c>
      <c r="F118" s="537">
        <f t="shared" si="18"/>
        <v>342.30047904191622</v>
      </c>
      <c r="G118" s="537">
        <f t="shared" si="18"/>
        <v>0.1283</v>
      </c>
      <c r="H118" s="537">
        <f t="shared" si="18"/>
        <v>1.33</v>
      </c>
      <c r="I118" s="537">
        <f t="shared" si="18"/>
        <v>49.976047904191617</v>
      </c>
      <c r="J118" s="537">
        <f t="shared" si="18"/>
        <v>1.029134131736527</v>
      </c>
      <c r="K118" s="537">
        <f t="shared" si="18"/>
        <v>146.1025628742515</v>
      </c>
      <c r="L118" s="537">
        <f t="shared" si="18"/>
        <v>205.15820359281435</v>
      </c>
      <c r="M118" s="537">
        <f t="shared" si="18"/>
        <v>31.473999999999997</v>
      </c>
      <c r="N118" s="537">
        <f t="shared" si="18"/>
        <v>1.1139880239520958</v>
      </c>
      <c r="O118" s="673"/>
    </row>
    <row r="119" spans="1:15" ht="15" customHeight="1" x14ac:dyDescent="0.25">
      <c r="A119" s="564" t="s">
        <v>40</v>
      </c>
      <c r="B119" s="470"/>
      <c r="C119" s="622"/>
      <c r="D119" s="622"/>
      <c r="E119" s="622"/>
      <c r="F119" s="622"/>
      <c r="G119" s="631"/>
      <c r="H119" s="733"/>
      <c r="I119" s="631"/>
      <c r="J119" s="622"/>
      <c r="K119" s="631"/>
      <c r="L119" s="622"/>
      <c r="M119" s="622"/>
      <c r="N119" s="631"/>
      <c r="O119" s="471"/>
    </row>
    <row r="120" spans="1:15" ht="16.5" customHeight="1" x14ac:dyDescent="0.25">
      <c r="A120" s="577" t="s">
        <v>55</v>
      </c>
      <c r="B120" s="578">
        <v>150</v>
      </c>
      <c r="C120" s="579">
        <v>1.35</v>
      </c>
      <c r="D120" s="580">
        <v>0.3</v>
      </c>
      <c r="E120" s="581">
        <v>12.149999999999999</v>
      </c>
      <c r="F120" s="580">
        <v>64.5</v>
      </c>
      <c r="G120" s="581">
        <v>6.0000000000000005E-2</v>
      </c>
      <c r="H120" s="580">
        <v>90</v>
      </c>
      <c r="I120" s="581">
        <v>0</v>
      </c>
      <c r="J120" s="580">
        <v>0.3</v>
      </c>
      <c r="K120" s="581">
        <v>50.999999999999993</v>
      </c>
      <c r="L120" s="580">
        <v>34.499999999999993</v>
      </c>
      <c r="M120" s="580">
        <v>19.499999999999996</v>
      </c>
      <c r="N120" s="581">
        <v>0.4499999999999999</v>
      </c>
      <c r="O120" s="662" t="s">
        <v>153</v>
      </c>
    </row>
    <row r="121" spans="1:15" ht="15.75" customHeight="1" thickBot="1" x14ac:dyDescent="0.3">
      <c r="A121" s="555" t="s">
        <v>575</v>
      </c>
      <c r="B121" s="627"/>
      <c r="C121" s="556"/>
      <c r="D121" s="627"/>
      <c r="E121" s="497"/>
      <c r="F121" s="627"/>
      <c r="G121" s="497"/>
      <c r="H121" s="736"/>
      <c r="I121" s="497"/>
      <c r="J121" s="627"/>
      <c r="K121" s="497"/>
      <c r="L121" s="627"/>
      <c r="M121" s="627"/>
      <c r="N121" s="497"/>
      <c r="O121" s="471" t="s">
        <v>154</v>
      </c>
    </row>
    <row r="122" spans="1:15" s="542" customFormat="1" ht="15.75" customHeight="1" thickBot="1" x14ac:dyDescent="0.3">
      <c r="A122" s="535" t="s">
        <v>39</v>
      </c>
      <c r="B122" s="539">
        <v>150</v>
      </c>
      <c r="C122" s="537">
        <f>C120</f>
        <v>1.35</v>
      </c>
      <c r="D122" s="537">
        <f t="shared" ref="D122:N122" si="19">D120</f>
        <v>0.3</v>
      </c>
      <c r="E122" s="537">
        <f t="shared" si="19"/>
        <v>12.149999999999999</v>
      </c>
      <c r="F122" s="537">
        <f t="shared" si="19"/>
        <v>64.5</v>
      </c>
      <c r="G122" s="537">
        <f t="shared" si="19"/>
        <v>6.0000000000000005E-2</v>
      </c>
      <c r="H122" s="537">
        <f t="shared" si="19"/>
        <v>90</v>
      </c>
      <c r="I122" s="537">
        <f t="shared" si="19"/>
        <v>0</v>
      </c>
      <c r="J122" s="537">
        <f t="shared" si="19"/>
        <v>0.3</v>
      </c>
      <c r="K122" s="537">
        <f t="shared" si="19"/>
        <v>50.999999999999993</v>
      </c>
      <c r="L122" s="537">
        <f t="shared" si="19"/>
        <v>34.499999999999993</v>
      </c>
      <c r="M122" s="537">
        <f t="shared" si="19"/>
        <v>19.499999999999996</v>
      </c>
      <c r="N122" s="537">
        <f t="shared" si="19"/>
        <v>0.4499999999999999</v>
      </c>
      <c r="O122" s="674"/>
    </row>
    <row r="123" spans="1:15" ht="15" customHeight="1" x14ac:dyDescent="0.25">
      <c r="A123" s="563" t="s">
        <v>42</v>
      </c>
      <c r="B123" s="530"/>
      <c r="C123" s="582"/>
      <c r="D123" s="583"/>
      <c r="E123" s="583"/>
      <c r="F123" s="583"/>
      <c r="G123" s="584"/>
      <c r="H123" s="582"/>
      <c r="I123" s="584"/>
      <c r="J123" s="582"/>
      <c r="K123" s="584"/>
      <c r="L123" s="582"/>
      <c r="M123" s="582"/>
      <c r="N123" s="584"/>
      <c r="O123" s="671"/>
    </row>
    <row r="124" spans="1:15" ht="33" customHeight="1" x14ac:dyDescent="0.25">
      <c r="A124" s="485" t="s">
        <v>478</v>
      </c>
      <c r="B124" s="467">
        <v>40</v>
      </c>
      <c r="C124" s="631">
        <v>0.43639999999999995</v>
      </c>
      <c r="D124" s="622">
        <v>2.4300000000000002</v>
      </c>
      <c r="E124" s="631">
        <v>4.4819999999999993</v>
      </c>
      <c r="F124" s="622">
        <v>41.56</v>
      </c>
      <c r="G124" s="631">
        <v>7.9999999999999984E-3</v>
      </c>
      <c r="H124" s="733">
        <v>2.5759999999999996</v>
      </c>
      <c r="I124" s="631">
        <v>0</v>
      </c>
      <c r="J124" s="622">
        <v>4.24</v>
      </c>
      <c r="K124" s="631">
        <v>11.707200000000002</v>
      </c>
      <c r="L124" s="622">
        <v>12.723200000000002</v>
      </c>
      <c r="M124" s="622">
        <v>6.7328000000000019</v>
      </c>
      <c r="N124" s="631">
        <v>0.59200000000000019</v>
      </c>
      <c r="O124" s="681" t="s">
        <v>458</v>
      </c>
    </row>
    <row r="125" spans="1:15" ht="42.75" customHeight="1" x14ac:dyDescent="0.25">
      <c r="A125" s="614" t="s">
        <v>479</v>
      </c>
      <c r="B125" s="470" t="s">
        <v>97</v>
      </c>
      <c r="C125" s="567">
        <v>3.294</v>
      </c>
      <c r="D125" s="568">
        <v>3.16</v>
      </c>
      <c r="E125" s="567">
        <v>9.9209999999999994</v>
      </c>
      <c r="F125" s="568">
        <v>88.95</v>
      </c>
      <c r="G125" s="567">
        <v>0.13649999999999998</v>
      </c>
      <c r="H125" s="568">
        <v>3.4949999999999992</v>
      </c>
      <c r="I125" s="567">
        <v>0</v>
      </c>
      <c r="J125" s="568">
        <v>1.4550000000000001</v>
      </c>
      <c r="K125" s="567">
        <v>25.605</v>
      </c>
      <c r="L125" s="568">
        <v>52.86</v>
      </c>
      <c r="M125" s="568">
        <v>21.345000000000002</v>
      </c>
      <c r="N125" s="567">
        <v>1.23</v>
      </c>
      <c r="O125" s="471" t="s">
        <v>202</v>
      </c>
    </row>
    <row r="126" spans="1:15" ht="30" customHeight="1" x14ac:dyDescent="0.25">
      <c r="A126" s="505" t="s">
        <v>160</v>
      </c>
      <c r="B126" s="467">
        <v>150</v>
      </c>
      <c r="C126" s="631">
        <v>13.34</v>
      </c>
      <c r="D126" s="622">
        <v>10.37</v>
      </c>
      <c r="E126" s="631">
        <v>12.9</v>
      </c>
      <c r="F126" s="622">
        <v>198</v>
      </c>
      <c r="G126" s="631">
        <v>0.14000000000000001</v>
      </c>
      <c r="H126" s="733">
        <v>8.7100000000000009</v>
      </c>
      <c r="I126" s="631">
        <v>37.5</v>
      </c>
      <c r="J126" s="622">
        <v>1.1299999999999999</v>
      </c>
      <c r="K126" s="631">
        <v>59.04</v>
      </c>
      <c r="L126" s="622">
        <v>139.96</v>
      </c>
      <c r="M126" s="622">
        <v>33.46</v>
      </c>
      <c r="N126" s="631">
        <v>3.04</v>
      </c>
      <c r="O126" s="471" t="s">
        <v>582</v>
      </c>
    </row>
    <row r="127" spans="1:15" ht="27.75" customHeight="1" x14ac:dyDescent="0.25">
      <c r="A127" s="615" t="s">
        <v>401</v>
      </c>
      <c r="B127" s="470">
        <v>150</v>
      </c>
      <c r="C127" s="631">
        <v>0.4965</v>
      </c>
      <c r="D127" s="622">
        <v>7.0000000000000007E-2</v>
      </c>
      <c r="E127" s="631">
        <v>24.0105</v>
      </c>
      <c r="F127" s="622">
        <v>99.6</v>
      </c>
      <c r="G127" s="631">
        <v>1.2000000000000002E-2</v>
      </c>
      <c r="H127" s="733">
        <v>0.54449999999999987</v>
      </c>
      <c r="I127" s="631">
        <v>0</v>
      </c>
      <c r="J127" s="622">
        <v>0.38100000000000001</v>
      </c>
      <c r="K127" s="631">
        <v>24.36</v>
      </c>
      <c r="L127" s="622">
        <v>17.579999999999998</v>
      </c>
      <c r="M127" s="622">
        <v>13.094999999999997</v>
      </c>
      <c r="N127" s="631">
        <v>0.52349999999999997</v>
      </c>
      <c r="O127" s="471" t="s">
        <v>402</v>
      </c>
    </row>
    <row r="128" spans="1:15" ht="39" customHeight="1" thickBot="1" x14ac:dyDescent="0.3">
      <c r="A128" s="485" t="s">
        <v>277</v>
      </c>
      <c r="B128" s="467">
        <v>35</v>
      </c>
      <c r="C128" s="622">
        <v>2.31</v>
      </c>
      <c r="D128" s="634">
        <v>0.42</v>
      </c>
      <c r="E128" s="631">
        <v>13.860000000000001</v>
      </c>
      <c r="F128" s="623">
        <v>69.3</v>
      </c>
      <c r="G128" s="631">
        <v>5.9500000000000004E-2</v>
      </c>
      <c r="H128" s="733"/>
      <c r="I128" s="631"/>
      <c r="J128" s="622">
        <v>0.49</v>
      </c>
      <c r="K128" s="631">
        <v>10.15</v>
      </c>
      <c r="L128" s="622">
        <v>52.5</v>
      </c>
      <c r="M128" s="622">
        <v>16.45</v>
      </c>
      <c r="N128" s="473">
        <v>1.365</v>
      </c>
      <c r="O128" s="672" t="s">
        <v>219</v>
      </c>
    </row>
    <row r="129" spans="1:15" ht="15.75" customHeight="1" thickBot="1" x14ac:dyDescent="0.3">
      <c r="A129" s="535" t="s">
        <v>39</v>
      </c>
      <c r="B129" s="539">
        <v>525</v>
      </c>
      <c r="C129" s="537">
        <f>C124+C125+C126+C127+C128</f>
        <v>19.876899999999999</v>
      </c>
      <c r="D129" s="537">
        <f t="shared" ref="D129:N129" si="20">D124+D125+D126+D127+D128</f>
        <v>16.45</v>
      </c>
      <c r="E129" s="537">
        <f t="shared" si="20"/>
        <v>65.173500000000004</v>
      </c>
      <c r="F129" s="537">
        <f t="shared" si="20"/>
        <v>497.41</v>
      </c>
      <c r="G129" s="537">
        <f t="shared" si="20"/>
        <v>0.35599999999999998</v>
      </c>
      <c r="H129" s="537">
        <f t="shared" si="20"/>
        <v>15.325499999999998</v>
      </c>
      <c r="I129" s="537">
        <f t="shared" si="20"/>
        <v>37.5</v>
      </c>
      <c r="J129" s="537">
        <f t="shared" si="20"/>
        <v>7.6960000000000006</v>
      </c>
      <c r="K129" s="537">
        <f t="shared" si="20"/>
        <v>130.8622</v>
      </c>
      <c r="L129" s="537">
        <f t="shared" si="20"/>
        <v>275.6232</v>
      </c>
      <c r="M129" s="537">
        <f t="shared" si="20"/>
        <v>91.082800000000006</v>
      </c>
      <c r="N129" s="537">
        <f t="shared" si="20"/>
        <v>6.7505000000000006</v>
      </c>
      <c r="O129" s="673"/>
    </row>
    <row r="130" spans="1:15" ht="15.75" customHeight="1" x14ac:dyDescent="0.25">
      <c r="A130" s="564" t="s">
        <v>454</v>
      </c>
      <c r="B130" s="467"/>
      <c r="C130" s="622"/>
      <c r="D130" s="621"/>
      <c r="E130" s="622"/>
      <c r="F130" s="621"/>
      <c r="G130" s="631"/>
      <c r="H130" s="733"/>
      <c r="I130" s="631"/>
      <c r="J130" s="622"/>
      <c r="K130" s="631"/>
      <c r="L130" s="622"/>
      <c r="M130" s="622"/>
      <c r="N130" s="631"/>
      <c r="O130" s="471"/>
    </row>
    <row r="131" spans="1:15" ht="23.25" customHeight="1" x14ac:dyDescent="0.25">
      <c r="A131" s="484" t="s">
        <v>177</v>
      </c>
      <c r="B131" s="467">
        <v>150</v>
      </c>
      <c r="C131" s="512">
        <v>4.5</v>
      </c>
      <c r="D131" s="622">
        <v>1.5</v>
      </c>
      <c r="E131" s="512">
        <v>6</v>
      </c>
      <c r="F131" s="622">
        <v>55.5</v>
      </c>
      <c r="G131" s="631">
        <v>6.0000000000000005E-2</v>
      </c>
      <c r="H131" s="733">
        <v>1.2000000000000002</v>
      </c>
      <c r="I131" s="631">
        <v>30.000000000000004</v>
      </c>
      <c r="J131" s="622"/>
      <c r="K131" s="631">
        <v>180</v>
      </c>
      <c r="L131" s="622">
        <v>147</v>
      </c>
      <c r="M131" s="622">
        <v>22.5</v>
      </c>
      <c r="N131" s="512">
        <v>0.15</v>
      </c>
      <c r="O131" s="400" t="s">
        <v>149</v>
      </c>
    </row>
    <row r="132" spans="1:15" ht="17.25" customHeight="1" x14ac:dyDescent="0.2">
      <c r="A132" s="401" t="s">
        <v>576</v>
      </c>
      <c r="B132" s="467"/>
      <c r="C132" s="631"/>
      <c r="D132" s="622"/>
      <c r="E132" s="631"/>
      <c r="F132" s="622"/>
      <c r="G132" s="631"/>
      <c r="H132" s="733"/>
      <c r="I132" s="631"/>
      <c r="J132" s="622"/>
      <c r="K132" s="631"/>
      <c r="L132" s="622"/>
      <c r="M132" s="622"/>
      <c r="N132" s="631"/>
      <c r="O132" s="471"/>
    </row>
    <row r="133" spans="1:15" ht="42.75" customHeight="1" thickBot="1" x14ac:dyDescent="0.3">
      <c r="A133" s="485" t="s">
        <v>302</v>
      </c>
      <c r="B133" s="467">
        <v>50</v>
      </c>
      <c r="C133" s="631">
        <v>3.7999999999999994</v>
      </c>
      <c r="D133" s="622">
        <v>2.5999999999999996</v>
      </c>
      <c r="E133" s="631">
        <v>24.458333333333329</v>
      </c>
      <c r="F133" s="622">
        <v>136.66666666666663</v>
      </c>
      <c r="G133" s="631">
        <v>6.6666666666666652E-2</v>
      </c>
      <c r="H133" s="733">
        <v>0.14999999999999997</v>
      </c>
      <c r="I133" s="631">
        <v>4.583333333333333</v>
      </c>
      <c r="J133" s="622">
        <v>1.0499999999999998</v>
      </c>
      <c r="K133" s="631">
        <v>10.074999999999998</v>
      </c>
      <c r="L133" s="622">
        <v>37.608333333333327</v>
      </c>
      <c r="M133" s="622">
        <v>6.7249999999999988</v>
      </c>
      <c r="N133" s="631">
        <v>0.49166666666666653</v>
      </c>
      <c r="O133" s="471" t="s">
        <v>309</v>
      </c>
    </row>
    <row r="134" spans="1:15" ht="15.75" customHeight="1" thickBot="1" x14ac:dyDescent="0.3">
      <c r="A134" s="664" t="s">
        <v>39</v>
      </c>
      <c r="B134" s="728">
        <v>200</v>
      </c>
      <c r="C134" s="667">
        <f>C131+C133</f>
        <v>8.2999999999999989</v>
      </c>
      <c r="D134" s="667">
        <f t="shared" ref="D134:N134" si="21">D131+D133</f>
        <v>4.0999999999999996</v>
      </c>
      <c r="E134" s="667">
        <f t="shared" si="21"/>
        <v>30.458333333333329</v>
      </c>
      <c r="F134" s="667">
        <f t="shared" si="21"/>
        <v>192.16666666666663</v>
      </c>
      <c r="G134" s="667">
        <f t="shared" si="21"/>
        <v>0.12666666666666665</v>
      </c>
      <c r="H134" s="667">
        <f t="shared" si="21"/>
        <v>1.35</v>
      </c>
      <c r="I134" s="667">
        <f t="shared" si="21"/>
        <v>34.583333333333336</v>
      </c>
      <c r="J134" s="667">
        <f t="shared" si="21"/>
        <v>1.0499999999999998</v>
      </c>
      <c r="K134" s="666">
        <f t="shared" si="21"/>
        <v>190.07499999999999</v>
      </c>
      <c r="L134" s="667">
        <f t="shared" si="21"/>
        <v>184.60833333333332</v>
      </c>
      <c r="M134" s="726">
        <f t="shared" si="21"/>
        <v>29.224999999999998</v>
      </c>
      <c r="N134" s="666">
        <f t="shared" si="21"/>
        <v>0.6416666666666665</v>
      </c>
      <c r="O134" s="674"/>
    </row>
    <row r="135" spans="1:15" ht="21.75" customHeight="1" x14ac:dyDescent="0.25">
      <c r="A135" s="727" t="s">
        <v>451</v>
      </c>
      <c r="B135" s="729"/>
      <c r="C135" s="636"/>
      <c r="D135" s="636"/>
      <c r="E135" s="636"/>
      <c r="F135" s="636"/>
      <c r="G135" s="636"/>
      <c r="H135" s="739"/>
      <c r="I135" s="636"/>
      <c r="J135" s="636"/>
      <c r="K135" s="635"/>
      <c r="L135" s="636"/>
      <c r="M135" s="640"/>
      <c r="N135" s="641"/>
      <c r="O135" s="725"/>
    </row>
    <row r="136" spans="1:15" ht="30.75" customHeight="1" x14ac:dyDescent="0.25">
      <c r="A136" s="574" t="s">
        <v>438</v>
      </c>
      <c r="B136" s="487">
        <v>130</v>
      </c>
      <c r="C136" s="622">
        <v>12.08103448275862</v>
      </c>
      <c r="D136" s="622">
        <v>21.517241379310342</v>
      </c>
      <c r="E136" s="622">
        <v>2.2862068965517239</v>
      </c>
      <c r="F136" s="622">
        <v>251.03448275862064</v>
      </c>
      <c r="G136" s="622">
        <v>8.9655172413793088E-2</v>
      </c>
      <c r="H136" s="733">
        <v>0.22</v>
      </c>
      <c r="I136" s="622">
        <v>281.29310344827582</v>
      </c>
      <c r="J136" s="622">
        <v>0.6499999999999998</v>
      </c>
      <c r="K136" s="622">
        <v>89.341379310344806</v>
      </c>
      <c r="L136" s="622">
        <v>195.6724137931034</v>
      </c>
      <c r="M136" s="633">
        <v>13.986206896551723</v>
      </c>
      <c r="N136" s="631">
        <v>2.2862068965517239</v>
      </c>
      <c r="O136" s="471" t="s">
        <v>288</v>
      </c>
    </row>
    <row r="137" spans="1:15" ht="19.5" customHeight="1" x14ac:dyDescent="0.25">
      <c r="A137" s="411" t="s">
        <v>136</v>
      </c>
      <c r="B137" s="487" t="s">
        <v>191</v>
      </c>
      <c r="C137" s="622">
        <v>5.2500000000000012E-2</v>
      </c>
      <c r="D137" s="622">
        <v>1.5000000000000005E-2</v>
      </c>
      <c r="E137" s="622">
        <v>5.018110944527737</v>
      </c>
      <c r="F137" s="622">
        <v>20.084932533733134</v>
      </c>
      <c r="G137" s="622">
        <v>0</v>
      </c>
      <c r="H137" s="733">
        <v>0.02</v>
      </c>
      <c r="I137" s="622">
        <v>0</v>
      </c>
      <c r="J137" s="622">
        <v>0</v>
      </c>
      <c r="K137" s="622">
        <v>8.1376686656671673</v>
      </c>
      <c r="L137" s="622">
        <v>2.1</v>
      </c>
      <c r="M137" s="633">
        <v>1.05</v>
      </c>
      <c r="N137" s="631">
        <v>0.19126686656671665</v>
      </c>
      <c r="O137" s="471" t="s">
        <v>214</v>
      </c>
    </row>
    <row r="138" spans="1:15" ht="25.5" customHeight="1" thickBot="1" x14ac:dyDescent="0.3">
      <c r="A138" s="411" t="s">
        <v>212</v>
      </c>
      <c r="B138" s="487">
        <v>25</v>
      </c>
      <c r="C138" s="622">
        <v>1.9</v>
      </c>
      <c r="D138" s="622">
        <v>0.2</v>
      </c>
      <c r="E138" s="622">
        <v>12.3</v>
      </c>
      <c r="F138" s="622">
        <v>58.75</v>
      </c>
      <c r="G138" s="622">
        <v>2.75E-2</v>
      </c>
      <c r="H138" s="733"/>
      <c r="I138" s="622"/>
      <c r="J138" s="622">
        <v>0.27500000000000002</v>
      </c>
      <c r="K138" s="622">
        <v>5</v>
      </c>
      <c r="L138" s="622">
        <v>16.25</v>
      </c>
      <c r="M138" s="633">
        <v>3.5</v>
      </c>
      <c r="N138" s="631">
        <v>0.27500000000000002</v>
      </c>
      <c r="O138" s="471" t="s">
        <v>220</v>
      </c>
    </row>
    <row r="139" spans="1:15" ht="18" customHeight="1" thickBot="1" x14ac:dyDescent="0.25">
      <c r="A139" s="730" t="s">
        <v>39</v>
      </c>
      <c r="B139" s="728">
        <v>310</v>
      </c>
      <c r="C139" s="667">
        <f>C136+C137+C138</f>
        <v>14.03353448275862</v>
      </c>
      <c r="D139" s="667">
        <f t="shared" ref="D139:N139" si="22">D136+D137+D138</f>
        <v>21.732241379310342</v>
      </c>
      <c r="E139" s="667">
        <f t="shared" si="22"/>
        <v>19.604317841079464</v>
      </c>
      <c r="F139" s="667">
        <f t="shared" si="22"/>
        <v>329.86941529235378</v>
      </c>
      <c r="G139" s="667">
        <f t="shared" si="22"/>
        <v>0.11715517241379308</v>
      </c>
      <c r="H139" s="667">
        <f t="shared" si="22"/>
        <v>0.24</v>
      </c>
      <c r="I139" s="667">
        <f t="shared" si="22"/>
        <v>281.29310344827582</v>
      </c>
      <c r="J139" s="667">
        <f t="shared" si="22"/>
        <v>0.92499999999999982</v>
      </c>
      <c r="K139" s="667">
        <f t="shared" si="22"/>
        <v>102.47904797601197</v>
      </c>
      <c r="L139" s="667">
        <f t="shared" si="22"/>
        <v>214.0224137931034</v>
      </c>
      <c r="M139" s="667">
        <f t="shared" si="22"/>
        <v>18.536206896551725</v>
      </c>
      <c r="N139" s="667">
        <f t="shared" si="22"/>
        <v>2.7524737631184406</v>
      </c>
      <c r="O139" s="673"/>
    </row>
    <row r="140" spans="1:15" ht="15.75" customHeight="1" thickBot="1" x14ac:dyDescent="0.3">
      <c r="A140" s="535" t="s">
        <v>63</v>
      </c>
      <c r="B140" s="731">
        <f>B118+B122+B129+B134+B139</f>
        <v>1548</v>
      </c>
      <c r="C140" s="731">
        <f t="shared" ref="C140:N140" si="23">C118+C122+C129+C134+C139</f>
        <v>51.431386578567</v>
      </c>
      <c r="D140" s="731">
        <f t="shared" si="23"/>
        <v>55.481900061945069</v>
      </c>
      <c r="E140" s="731">
        <f t="shared" si="23"/>
        <v>176.02567333010143</v>
      </c>
      <c r="F140" s="731">
        <f t="shared" si="23"/>
        <v>1426.2465610009365</v>
      </c>
      <c r="G140" s="731">
        <f t="shared" si="23"/>
        <v>0.78812183908045985</v>
      </c>
      <c r="H140" s="551">
        <f t="shared" si="23"/>
        <v>108.24549999999998</v>
      </c>
      <c r="I140" s="731">
        <f t="shared" si="23"/>
        <v>403.35248468580073</v>
      </c>
      <c r="J140" s="731">
        <f t="shared" si="23"/>
        <v>11.000134131736527</v>
      </c>
      <c r="K140" s="731">
        <f t="shared" si="23"/>
        <v>620.51881085026343</v>
      </c>
      <c r="L140" s="731">
        <f t="shared" si="23"/>
        <v>913.91215071925103</v>
      </c>
      <c r="M140" s="731">
        <f t="shared" si="23"/>
        <v>189.81800689655174</v>
      </c>
      <c r="N140" s="731">
        <f t="shared" si="23"/>
        <v>11.708628453737202</v>
      </c>
      <c r="O140" s="673"/>
    </row>
    <row r="141" spans="1:15" ht="15" customHeight="1" x14ac:dyDescent="0.25">
      <c r="A141" s="561"/>
      <c r="B141" s="589"/>
      <c r="C141" s="562"/>
      <c r="D141" s="562"/>
      <c r="E141" s="562"/>
      <c r="F141" s="562"/>
      <c r="G141" s="562"/>
      <c r="H141" s="562"/>
      <c r="I141" s="562"/>
      <c r="J141" s="562"/>
      <c r="K141" s="562"/>
      <c r="L141" s="562"/>
      <c r="M141" s="562"/>
      <c r="N141" s="562"/>
      <c r="O141" s="486"/>
    </row>
    <row r="142" spans="1:15" ht="15.75" customHeight="1" thickBot="1" x14ac:dyDescent="0.3">
      <c r="A142" s="527" t="s">
        <v>98</v>
      </c>
      <c r="B142" s="528"/>
      <c r="O142" s="678"/>
    </row>
    <row r="143" spans="1:15" ht="23.25" customHeight="1" x14ac:dyDescent="0.25">
      <c r="A143" s="529" t="s">
        <v>5</v>
      </c>
      <c r="B143" s="530" t="s">
        <v>6</v>
      </c>
      <c r="C143" s="1155" t="s">
        <v>8</v>
      </c>
      <c r="D143" s="1156"/>
      <c r="E143" s="1157"/>
      <c r="F143" s="621" t="s">
        <v>9</v>
      </c>
      <c r="G143" s="1158" t="s">
        <v>546</v>
      </c>
      <c r="H143" s="1158" t="s">
        <v>547</v>
      </c>
      <c r="I143" s="1158" t="s">
        <v>548</v>
      </c>
      <c r="J143" s="1158" t="s">
        <v>549</v>
      </c>
      <c r="K143" s="1158" t="s">
        <v>550</v>
      </c>
      <c r="L143" s="1158" t="s">
        <v>551</v>
      </c>
      <c r="M143" s="1158" t="s">
        <v>552</v>
      </c>
      <c r="N143" s="1158" t="s">
        <v>553</v>
      </c>
      <c r="O143" s="671" t="s">
        <v>65</v>
      </c>
    </row>
    <row r="144" spans="1:15" ht="15.75" customHeight="1" thickBot="1" x14ac:dyDescent="0.3">
      <c r="A144" s="485" t="s">
        <v>12</v>
      </c>
      <c r="B144" s="472" t="s">
        <v>13</v>
      </c>
      <c r="C144" s="630"/>
      <c r="D144" s="632"/>
      <c r="E144" s="632"/>
      <c r="F144" s="622" t="s">
        <v>133</v>
      </c>
      <c r="G144" s="1159"/>
      <c r="H144" s="1159"/>
      <c r="I144" s="1159"/>
      <c r="J144" s="1159"/>
      <c r="K144" s="1159"/>
      <c r="L144" s="1159"/>
      <c r="M144" s="1159"/>
      <c r="N144" s="1159"/>
      <c r="O144" s="471" t="s">
        <v>66</v>
      </c>
    </row>
    <row r="145" spans="1:15" ht="15.75" customHeight="1" thickBot="1" x14ac:dyDescent="0.3">
      <c r="A145" s="485"/>
      <c r="B145" s="472"/>
      <c r="C145" s="621" t="s">
        <v>18</v>
      </c>
      <c r="D145" s="621" t="s">
        <v>19</v>
      </c>
      <c r="E145" s="624" t="s">
        <v>20</v>
      </c>
      <c r="F145" s="621" t="s">
        <v>21</v>
      </c>
      <c r="G145" s="1160"/>
      <c r="H145" s="1160"/>
      <c r="I145" s="1160"/>
      <c r="J145" s="1160"/>
      <c r="K145" s="1160"/>
      <c r="L145" s="1160"/>
      <c r="M145" s="1160"/>
      <c r="N145" s="1160"/>
      <c r="O145" s="471"/>
    </row>
    <row r="146" spans="1:15" ht="15" customHeight="1" x14ac:dyDescent="0.25">
      <c r="A146" s="563" t="s">
        <v>23</v>
      </c>
      <c r="B146" s="530"/>
      <c r="C146" s="624"/>
      <c r="D146" s="621"/>
      <c r="E146" s="624"/>
      <c r="F146" s="621"/>
      <c r="G146" s="624"/>
      <c r="H146" s="732"/>
      <c r="I146" s="624"/>
      <c r="J146" s="621"/>
      <c r="K146" s="624"/>
      <c r="L146" s="621"/>
      <c r="M146" s="621"/>
      <c r="N146" s="624"/>
      <c r="O146" s="671"/>
    </row>
    <row r="147" spans="1:15" ht="28.5" customHeight="1" x14ac:dyDescent="0.25">
      <c r="A147" s="485" t="s">
        <v>482</v>
      </c>
      <c r="B147" s="467">
        <v>180</v>
      </c>
      <c r="C147" s="631">
        <v>3.9383999999999997</v>
      </c>
      <c r="D147" s="622">
        <v>3.4164000000000003</v>
      </c>
      <c r="E147" s="631">
        <v>12.9276</v>
      </c>
      <c r="F147" s="622">
        <v>108.00000000000001</v>
      </c>
      <c r="G147" s="631">
        <v>6.480000000000001E-2</v>
      </c>
      <c r="H147" s="733">
        <v>0.59</v>
      </c>
      <c r="I147" s="631">
        <v>23.760000000000005</v>
      </c>
      <c r="J147" s="622">
        <v>0.27000000000000007</v>
      </c>
      <c r="K147" s="631">
        <v>117.36000000000003</v>
      </c>
      <c r="L147" s="622">
        <v>98.550000000000026</v>
      </c>
      <c r="M147" s="622">
        <v>19.206000000000007</v>
      </c>
      <c r="N147" s="631">
        <v>0.46800000000000019</v>
      </c>
      <c r="O147" s="400" t="s">
        <v>483</v>
      </c>
    </row>
    <row r="148" spans="1:15" ht="27.75" customHeight="1" x14ac:dyDescent="0.25">
      <c r="A148" s="485" t="s">
        <v>68</v>
      </c>
      <c r="B148" s="467">
        <v>150</v>
      </c>
      <c r="C148" s="629">
        <v>3.0585</v>
      </c>
      <c r="D148" s="622">
        <v>2.6579999999999999</v>
      </c>
      <c r="E148" s="631">
        <v>13.1835</v>
      </c>
      <c r="F148" s="622">
        <v>88.95</v>
      </c>
      <c r="G148" s="631">
        <v>4.2000000000000003E-2</v>
      </c>
      <c r="H148" s="733">
        <v>1.19</v>
      </c>
      <c r="I148" s="631">
        <v>18.3</v>
      </c>
      <c r="J148" s="622">
        <v>0</v>
      </c>
      <c r="K148" s="631">
        <v>114.16500000000001</v>
      </c>
      <c r="L148" s="622">
        <v>93.42</v>
      </c>
      <c r="M148" s="622">
        <v>16.005000000000003</v>
      </c>
      <c r="N148" s="631">
        <v>0.35850000000000004</v>
      </c>
      <c r="O148" s="471" t="s">
        <v>69</v>
      </c>
    </row>
    <row r="149" spans="1:15" ht="42" customHeight="1" thickBot="1" x14ac:dyDescent="0.3">
      <c r="A149" s="485" t="s">
        <v>208</v>
      </c>
      <c r="B149" s="470" t="s">
        <v>452</v>
      </c>
      <c r="C149" s="631">
        <v>4.5449999999999999</v>
      </c>
      <c r="D149" s="622">
        <v>7.0150000000000006</v>
      </c>
      <c r="E149" s="631">
        <v>12.920000000000002</v>
      </c>
      <c r="F149" s="622">
        <v>132.83333333333334</v>
      </c>
      <c r="G149" s="631">
        <v>3.0833333333333341E-2</v>
      </c>
      <c r="H149" s="733">
        <v>7.0000000000000007E-2</v>
      </c>
      <c r="I149" s="631">
        <v>41</v>
      </c>
      <c r="J149" s="622">
        <v>0.51500000000000001</v>
      </c>
      <c r="K149" s="631">
        <v>105.95</v>
      </c>
      <c r="L149" s="622">
        <v>77.75</v>
      </c>
      <c r="M149" s="622">
        <v>8.75</v>
      </c>
      <c r="N149" s="631">
        <v>0.38</v>
      </c>
      <c r="O149" s="471" t="s">
        <v>371</v>
      </c>
    </row>
    <row r="150" spans="1:15" ht="15.75" customHeight="1" thickBot="1" x14ac:dyDescent="0.3">
      <c r="A150" s="535" t="s">
        <v>39</v>
      </c>
      <c r="B150" s="536">
        <v>370</v>
      </c>
      <c r="C150" s="537">
        <f>C147+C148+C149</f>
        <v>11.5419</v>
      </c>
      <c r="D150" s="537">
        <f t="shared" ref="D150:N150" si="24">D147+D148+D149</f>
        <v>13.089400000000001</v>
      </c>
      <c r="E150" s="537">
        <f t="shared" si="24"/>
        <v>39.031100000000002</v>
      </c>
      <c r="F150" s="537">
        <f t="shared" si="24"/>
        <v>329.78333333333336</v>
      </c>
      <c r="G150" s="537">
        <f t="shared" si="24"/>
        <v>0.13763333333333336</v>
      </c>
      <c r="H150" s="537">
        <f t="shared" si="24"/>
        <v>1.8499999999999999</v>
      </c>
      <c r="I150" s="537">
        <f t="shared" si="24"/>
        <v>83.06</v>
      </c>
      <c r="J150" s="537">
        <f t="shared" si="24"/>
        <v>0.78500000000000014</v>
      </c>
      <c r="K150" s="537">
        <f t="shared" si="24"/>
        <v>337.47500000000002</v>
      </c>
      <c r="L150" s="537">
        <f t="shared" si="24"/>
        <v>269.72000000000003</v>
      </c>
      <c r="M150" s="537">
        <f t="shared" si="24"/>
        <v>43.961000000000013</v>
      </c>
      <c r="N150" s="537">
        <f t="shared" si="24"/>
        <v>1.2065000000000001</v>
      </c>
      <c r="O150" s="673"/>
    </row>
    <row r="151" spans="1:15" ht="15" customHeight="1" x14ac:dyDescent="0.25">
      <c r="A151" s="564" t="s">
        <v>40</v>
      </c>
      <c r="B151" s="470"/>
      <c r="C151" s="622"/>
      <c r="D151" s="633"/>
      <c r="E151" s="633"/>
      <c r="F151" s="633"/>
      <c r="G151" s="631"/>
      <c r="H151" s="733"/>
      <c r="I151" s="631"/>
      <c r="J151" s="622"/>
      <c r="K151" s="631"/>
      <c r="L151" s="622"/>
      <c r="M151" s="622"/>
      <c r="N151" s="631"/>
      <c r="O151" s="471"/>
    </row>
    <row r="152" spans="1:15" ht="20.25" customHeight="1" x14ac:dyDescent="0.25">
      <c r="A152" s="485" t="s">
        <v>41</v>
      </c>
      <c r="B152" s="467">
        <v>200</v>
      </c>
      <c r="C152" s="631">
        <v>1</v>
      </c>
      <c r="D152" s="622"/>
      <c r="E152" s="631">
        <v>20.2</v>
      </c>
      <c r="F152" s="622">
        <v>84.8</v>
      </c>
      <c r="G152" s="631">
        <v>2.1999999999999999E-2</v>
      </c>
      <c r="H152" s="733">
        <v>3.9999999999999996</v>
      </c>
      <c r="I152" s="631"/>
      <c r="J152" s="622">
        <v>0.2</v>
      </c>
      <c r="K152" s="631">
        <v>14</v>
      </c>
      <c r="L152" s="622">
        <v>14</v>
      </c>
      <c r="M152" s="622">
        <v>8</v>
      </c>
      <c r="N152" s="473">
        <v>2.8</v>
      </c>
      <c r="O152" s="471" t="s">
        <v>210</v>
      </c>
    </row>
    <row r="153" spans="1:15" ht="18" customHeight="1" thickBot="1" x14ac:dyDescent="0.3">
      <c r="A153" s="538" t="s">
        <v>170</v>
      </c>
      <c r="B153" s="467"/>
      <c r="C153" s="473"/>
      <c r="D153" s="467"/>
      <c r="E153" s="473"/>
      <c r="F153" s="467"/>
      <c r="G153" s="473"/>
      <c r="H153" s="733"/>
      <c r="I153" s="473"/>
      <c r="J153" s="467"/>
      <c r="K153" s="473"/>
      <c r="L153" s="467"/>
      <c r="M153" s="467"/>
      <c r="N153" s="473"/>
      <c r="O153" s="471"/>
    </row>
    <row r="154" spans="1:15" s="542" customFormat="1" ht="22.5" customHeight="1" thickBot="1" x14ac:dyDescent="0.3">
      <c r="A154" s="535" t="s">
        <v>39</v>
      </c>
      <c r="B154" s="539">
        <f>B152</f>
        <v>200</v>
      </c>
      <c r="C154" s="537">
        <f>C152</f>
        <v>1</v>
      </c>
      <c r="D154" s="537">
        <f t="shared" ref="D154:N154" si="25">D152</f>
        <v>0</v>
      </c>
      <c r="E154" s="537">
        <f t="shared" si="25"/>
        <v>20.2</v>
      </c>
      <c r="F154" s="537">
        <f t="shared" si="25"/>
        <v>84.8</v>
      </c>
      <c r="G154" s="537">
        <f t="shared" si="25"/>
        <v>2.1999999999999999E-2</v>
      </c>
      <c r="H154" s="537">
        <f t="shared" si="25"/>
        <v>3.9999999999999996</v>
      </c>
      <c r="I154" s="537">
        <f t="shared" si="25"/>
        <v>0</v>
      </c>
      <c r="J154" s="537">
        <f t="shared" si="25"/>
        <v>0.2</v>
      </c>
      <c r="K154" s="537">
        <f t="shared" si="25"/>
        <v>14</v>
      </c>
      <c r="L154" s="537">
        <f t="shared" si="25"/>
        <v>14</v>
      </c>
      <c r="M154" s="537">
        <f t="shared" si="25"/>
        <v>8</v>
      </c>
      <c r="N154" s="537">
        <f t="shared" si="25"/>
        <v>2.8</v>
      </c>
      <c r="O154" s="674"/>
    </row>
    <row r="155" spans="1:15" ht="15" customHeight="1" x14ac:dyDescent="0.25">
      <c r="A155" s="563" t="s">
        <v>42</v>
      </c>
      <c r="B155" s="557"/>
      <c r="C155" s="624"/>
      <c r="D155" s="621"/>
      <c r="E155" s="624"/>
      <c r="F155" s="621"/>
      <c r="G155" s="624"/>
      <c r="H155" s="732"/>
      <c r="I155" s="624"/>
      <c r="J155" s="621"/>
      <c r="K155" s="624"/>
      <c r="L155" s="621"/>
      <c r="M155" s="621"/>
      <c r="N155" s="624"/>
      <c r="O155" s="675"/>
    </row>
    <row r="156" spans="1:15" ht="31.5" customHeight="1" x14ac:dyDescent="0.25">
      <c r="A156" s="485" t="s">
        <v>606</v>
      </c>
      <c r="B156" s="467">
        <v>40</v>
      </c>
      <c r="C156" s="631">
        <v>0.28000000000000003</v>
      </c>
      <c r="D156" s="622">
        <v>0.04</v>
      </c>
      <c r="E156" s="631">
        <v>0.76</v>
      </c>
      <c r="F156" s="622">
        <v>4.8</v>
      </c>
      <c r="G156" s="631">
        <v>1.1999999999999999E-2</v>
      </c>
      <c r="H156" s="733">
        <v>1.96</v>
      </c>
      <c r="I156" s="631">
        <v>0</v>
      </c>
      <c r="J156" s="622">
        <v>0.04</v>
      </c>
      <c r="K156" s="631">
        <v>9.1999999999999993</v>
      </c>
      <c r="L156" s="622">
        <v>16.8</v>
      </c>
      <c r="M156" s="622">
        <v>5.6000000000000005</v>
      </c>
      <c r="N156" s="631">
        <v>0.24000000000000002</v>
      </c>
      <c r="O156" s="681" t="s">
        <v>607</v>
      </c>
    </row>
    <row r="157" spans="1:15" ht="46.5" customHeight="1" x14ac:dyDescent="0.25">
      <c r="A157" s="485" t="s">
        <v>486</v>
      </c>
      <c r="B157" s="467" t="s">
        <v>191</v>
      </c>
      <c r="C157" s="407">
        <v>1.0825</v>
      </c>
      <c r="D157" s="638">
        <v>3.7425000000000002</v>
      </c>
      <c r="E157" s="407">
        <v>5.6685000000000008</v>
      </c>
      <c r="F157" s="638">
        <v>65.25</v>
      </c>
      <c r="G157" s="407">
        <v>4.4999999999999998E-2</v>
      </c>
      <c r="H157" s="740">
        <v>6.2449999999999992</v>
      </c>
      <c r="I157" s="407">
        <v>5</v>
      </c>
      <c r="J157" s="638">
        <v>1.41</v>
      </c>
      <c r="K157" s="407">
        <v>25.310000000000002</v>
      </c>
      <c r="L157" s="638">
        <v>32.615000000000002</v>
      </c>
      <c r="M157" s="638">
        <v>12.9</v>
      </c>
      <c r="N157" s="407">
        <v>0.47500000000000009</v>
      </c>
      <c r="O157" s="471" t="s">
        <v>245</v>
      </c>
    </row>
    <row r="158" spans="1:15" ht="36.75" customHeight="1" x14ac:dyDescent="0.25">
      <c r="A158" s="485" t="s">
        <v>487</v>
      </c>
      <c r="B158" s="496" t="s">
        <v>488</v>
      </c>
      <c r="C158" s="497">
        <v>8.0159999999999982</v>
      </c>
      <c r="D158" s="627">
        <v>8.4479999999999986</v>
      </c>
      <c r="E158" s="497">
        <v>1.9619999999999995</v>
      </c>
      <c r="F158" s="627">
        <v>98.399999999999977</v>
      </c>
      <c r="G158" s="497">
        <v>5.9999999999999984E-3</v>
      </c>
      <c r="H158" s="736">
        <v>0.71999999999999975</v>
      </c>
      <c r="I158" s="497"/>
      <c r="J158" s="627"/>
      <c r="K158" s="497">
        <v>14.16</v>
      </c>
      <c r="L158" s="627">
        <v>70.218000000000004</v>
      </c>
      <c r="M158" s="627">
        <v>12.162000000000001</v>
      </c>
      <c r="N158" s="497">
        <v>1.2000000000000002</v>
      </c>
      <c r="O158" s="400" t="s">
        <v>489</v>
      </c>
    </row>
    <row r="159" spans="1:15" ht="33.75" customHeight="1" x14ac:dyDescent="0.25">
      <c r="A159" s="485" t="s">
        <v>492</v>
      </c>
      <c r="B159" s="472">
        <v>110</v>
      </c>
      <c r="C159" s="631">
        <v>2.6774</v>
      </c>
      <c r="D159" s="622">
        <v>3.9413</v>
      </c>
      <c r="E159" s="631">
        <v>26.901600000000002</v>
      </c>
      <c r="F159" s="622">
        <v>153.78</v>
      </c>
      <c r="G159" s="631">
        <v>1.8700000000000001E-2</v>
      </c>
      <c r="H159" s="733"/>
      <c r="I159" s="631"/>
      <c r="J159" s="622">
        <v>0.20679999999999998</v>
      </c>
      <c r="K159" s="631">
        <v>1.0009999999999999</v>
      </c>
      <c r="L159" s="622">
        <v>44.692999999999998</v>
      </c>
      <c r="M159" s="622">
        <v>11.978999999999999</v>
      </c>
      <c r="N159" s="631">
        <v>0.38609999999999989</v>
      </c>
      <c r="O159" s="471" t="s">
        <v>310</v>
      </c>
    </row>
    <row r="160" spans="1:15" ht="21.75" customHeight="1" x14ac:dyDescent="0.25">
      <c r="A160" s="485" t="s">
        <v>445</v>
      </c>
      <c r="B160" s="472">
        <v>150</v>
      </c>
      <c r="C160" s="631">
        <v>0.12</v>
      </c>
      <c r="D160" s="622">
        <v>0.12</v>
      </c>
      <c r="E160" s="631">
        <v>20.91</v>
      </c>
      <c r="F160" s="622">
        <v>85.95</v>
      </c>
      <c r="G160" s="631">
        <v>8.9999999999999993E-3</v>
      </c>
      <c r="H160" s="733">
        <v>0.67499999999999993</v>
      </c>
      <c r="I160" s="631"/>
      <c r="J160" s="622">
        <v>0.06</v>
      </c>
      <c r="K160" s="631">
        <v>10.635</v>
      </c>
      <c r="L160" s="622">
        <v>3.3</v>
      </c>
      <c r="M160" s="622">
        <v>3.8549999999999995</v>
      </c>
      <c r="N160" s="631">
        <v>0.71399999999999997</v>
      </c>
      <c r="O160" s="658" t="s">
        <v>157</v>
      </c>
    </row>
    <row r="161" spans="1:18" ht="34.5" customHeight="1" thickBot="1" x14ac:dyDescent="0.3">
      <c r="A161" s="485" t="s">
        <v>277</v>
      </c>
      <c r="B161" s="467">
        <v>40</v>
      </c>
      <c r="C161" s="631">
        <v>2.64</v>
      </c>
      <c r="D161" s="623">
        <v>0.48000000000000004</v>
      </c>
      <c r="E161" s="631">
        <v>15.840000000000003</v>
      </c>
      <c r="F161" s="623">
        <v>79.200000000000017</v>
      </c>
      <c r="G161" s="631">
        <v>6.8000000000000019E-2</v>
      </c>
      <c r="H161" s="733"/>
      <c r="I161" s="631"/>
      <c r="J161" s="622">
        <v>0.56000000000000005</v>
      </c>
      <c r="K161" s="631">
        <v>11.600000000000001</v>
      </c>
      <c r="L161" s="622">
        <v>60.000000000000007</v>
      </c>
      <c r="M161" s="622">
        <v>18.800000000000004</v>
      </c>
      <c r="N161" s="473">
        <v>1.5600000000000005</v>
      </c>
      <c r="O161" s="672" t="s">
        <v>219</v>
      </c>
    </row>
    <row r="162" spans="1:18" ht="15.75" customHeight="1" thickBot="1" x14ac:dyDescent="0.3">
      <c r="A162" s="535" t="s">
        <v>39</v>
      </c>
      <c r="B162" s="539">
        <v>555</v>
      </c>
      <c r="C162" s="540">
        <f>C156+C157+C158+C159+C160+C161</f>
        <v>14.815899999999999</v>
      </c>
      <c r="D162" s="540">
        <f t="shared" ref="D162:N162" si="26">D156+D157+D158+D159+D160+D161</f>
        <v>16.771799999999999</v>
      </c>
      <c r="E162" s="540">
        <f t="shared" si="26"/>
        <v>72.042100000000005</v>
      </c>
      <c r="F162" s="540">
        <f t="shared" si="26"/>
        <v>487.38</v>
      </c>
      <c r="G162" s="540">
        <f t="shared" si="26"/>
        <v>0.15870000000000001</v>
      </c>
      <c r="H162" s="540">
        <v>9.9</v>
      </c>
      <c r="I162" s="540">
        <f t="shared" si="26"/>
        <v>5</v>
      </c>
      <c r="J162" s="540">
        <f t="shared" si="26"/>
        <v>2.2768000000000002</v>
      </c>
      <c r="K162" s="540">
        <f t="shared" si="26"/>
        <v>71.906000000000006</v>
      </c>
      <c r="L162" s="540">
        <f t="shared" si="26"/>
        <v>227.62600000000003</v>
      </c>
      <c r="M162" s="540">
        <f t="shared" si="26"/>
        <v>65.295999999999992</v>
      </c>
      <c r="N162" s="540">
        <f t="shared" si="26"/>
        <v>4.5751000000000008</v>
      </c>
      <c r="O162" s="680"/>
    </row>
    <row r="163" spans="1:18" ht="18.75" customHeight="1" x14ac:dyDescent="0.25">
      <c r="A163" s="660" t="s">
        <v>454</v>
      </c>
      <c r="B163" s="590"/>
      <c r="C163" s="641"/>
      <c r="D163" s="635"/>
      <c r="E163" s="641"/>
      <c r="F163" s="635"/>
      <c r="G163" s="641"/>
      <c r="H163" s="739"/>
      <c r="I163" s="641"/>
      <c r="J163" s="636"/>
      <c r="K163" s="641"/>
      <c r="L163" s="636"/>
      <c r="M163" s="636"/>
      <c r="N163" s="641"/>
      <c r="O163" s="471"/>
    </row>
    <row r="164" spans="1:18" ht="18.75" customHeight="1" x14ac:dyDescent="0.25">
      <c r="A164" s="485" t="s">
        <v>231</v>
      </c>
      <c r="B164" s="570">
        <v>150</v>
      </c>
      <c r="C164" s="629">
        <v>4.3499999999999996</v>
      </c>
      <c r="D164" s="629">
        <v>3.75</v>
      </c>
      <c r="E164" s="571">
        <v>7.2</v>
      </c>
      <c r="F164" s="572">
        <v>80.25</v>
      </c>
      <c r="G164" s="573">
        <v>0.06</v>
      </c>
      <c r="H164" s="571">
        <v>1.95</v>
      </c>
      <c r="I164" s="571">
        <v>30</v>
      </c>
      <c r="J164" s="573">
        <v>0</v>
      </c>
      <c r="K164" s="571">
        <v>180</v>
      </c>
      <c r="L164" s="573">
        <v>135</v>
      </c>
      <c r="M164" s="571">
        <v>21</v>
      </c>
      <c r="N164" s="573">
        <v>0.15</v>
      </c>
      <c r="O164" s="471" t="s">
        <v>234</v>
      </c>
    </row>
    <row r="165" spans="1:18" ht="17.25" customHeight="1" x14ac:dyDescent="0.25">
      <c r="A165" s="485" t="s">
        <v>232</v>
      </c>
      <c r="B165" s="467"/>
      <c r="C165" s="631"/>
      <c r="D165" s="622"/>
      <c r="E165" s="631"/>
      <c r="F165" s="622"/>
      <c r="G165" s="631"/>
      <c r="H165" s="733"/>
      <c r="I165" s="622"/>
      <c r="J165" s="631"/>
      <c r="K165" s="622"/>
      <c r="L165" s="631"/>
      <c r="M165" s="622"/>
      <c r="N165" s="631"/>
      <c r="O165" s="471"/>
    </row>
    <row r="166" spans="1:18" ht="42" customHeight="1" thickBot="1" x14ac:dyDescent="0.3">
      <c r="A166" s="746" t="s">
        <v>572</v>
      </c>
      <c r="B166" s="743">
        <v>20</v>
      </c>
      <c r="C166" s="627">
        <v>1.5</v>
      </c>
      <c r="D166" s="576">
        <v>1.9600000000000002</v>
      </c>
      <c r="E166" s="576">
        <v>14.88</v>
      </c>
      <c r="F166" s="576">
        <v>83.399999999999991</v>
      </c>
      <c r="G166" s="655">
        <v>1.6E-2</v>
      </c>
      <c r="H166" s="736">
        <v>0</v>
      </c>
      <c r="I166" s="655">
        <v>2</v>
      </c>
      <c r="J166" s="655">
        <v>0.7</v>
      </c>
      <c r="K166" s="655">
        <v>5.7999999999999989</v>
      </c>
      <c r="L166" s="655">
        <v>17.999999999999996</v>
      </c>
      <c r="M166" s="655">
        <v>3.9999999999999996</v>
      </c>
      <c r="N166" s="655">
        <v>0.41999999999999993</v>
      </c>
      <c r="O166" s="701" t="s">
        <v>221</v>
      </c>
    </row>
    <row r="167" spans="1:18" s="542" customFormat="1" ht="15.75" customHeight="1" thickBot="1" x14ac:dyDescent="0.3">
      <c r="A167" s="752" t="s">
        <v>39</v>
      </c>
      <c r="B167" s="753">
        <v>170</v>
      </c>
      <c r="C167" s="754">
        <f>C164+C166</f>
        <v>5.85</v>
      </c>
      <c r="D167" s="754">
        <f t="shared" ref="D167:N167" si="27">D164+D166</f>
        <v>5.71</v>
      </c>
      <c r="E167" s="754">
        <f t="shared" si="27"/>
        <v>22.080000000000002</v>
      </c>
      <c r="F167" s="754">
        <f t="shared" si="27"/>
        <v>163.64999999999998</v>
      </c>
      <c r="G167" s="754">
        <f t="shared" si="27"/>
        <v>7.5999999999999998E-2</v>
      </c>
      <c r="H167" s="754">
        <f t="shared" si="27"/>
        <v>1.95</v>
      </c>
      <c r="I167" s="754">
        <f t="shared" si="27"/>
        <v>32</v>
      </c>
      <c r="J167" s="754">
        <f t="shared" si="27"/>
        <v>0.7</v>
      </c>
      <c r="K167" s="754">
        <f t="shared" si="27"/>
        <v>185.8</v>
      </c>
      <c r="L167" s="754">
        <f t="shared" si="27"/>
        <v>153</v>
      </c>
      <c r="M167" s="754">
        <f t="shared" si="27"/>
        <v>25</v>
      </c>
      <c r="N167" s="754">
        <f t="shared" si="27"/>
        <v>0.56999999999999995</v>
      </c>
      <c r="O167" s="756"/>
    </row>
    <row r="168" spans="1:18" ht="24" customHeight="1" x14ac:dyDescent="0.25">
      <c r="A168" s="751" t="s">
        <v>451</v>
      </c>
      <c r="B168" s="748"/>
      <c r="C168" s="616"/>
      <c r="D168" s="646"/>
      <c r="E168" s="646"/>
      <c r="F168" s="645"/>
      <c r="G168" s="645"/>
      <c r="H168" s="739"/>
      <c r="I168" s="645"/>
      <c r="J168" s="645"/>
      <c r="K168" s="645"/>
      <c r="L168" s="645"/>
      <c r="M168" s="645"/>
      <c r="N168" s="645"/>
      <c r="O168" s="749"/>
      <c r="Q168" s="696"/>
      <c r="R168" s="696"/>
    </row>
    <row r="169" spans="1:18" ht="30.75" customHeight="1" x14ac:dyDescent="0.25">
      <c r="A169" s="711" t="s">
        <v>494</v>
      </c>
      <c r="B169" s="565" t="s">
        <v>290</v>
      </c>
      <c r="C169" s="619">
        <v>15.695485714285715</v>
      </c>
      <c r="D169" s="652">
        <v>17.026342857142858</v>
      </c>
      <c r="E169" s="652">
        <v>19.494114285714289</v>
      </c>
      <c r="F169" s="642">
        <v>285.96285714285716</v>
      </c>
      <c r="G169" s="642">
        <v>0.23634285714285716</v>
      </c>
      <c r="H169" s="733">
        <v>4.4461714285714287</v>
      </c>
      <c r="I169" s="642">
        <v>6.76</v>
      </c>
      <c r="J169" s="642">
        <v>3.3620000000000001</v>
      </c>
      <c r="K169" s="642">
        <v>43.763571428571431</v>
      </c>
      <c r="L169" s="642">
        <v>266.07814285714284</v>
      </c>
      <c r="M169" s="642">
        <v>99.623857142857148</v>
      </c>
      <c r="N169" s="642">
        <v>3.588742857142857</v>
      </c>
      <c r="O169" s="471" t="s">
        <v>288</v>
      </c>
      <c r="R169" s="696"/>
    </row>
    <row r="170" spans="1:18" ht="31.5" customHeight="1" x14ac:dyDescent="0.25">
      <c r="A170" s="713" t="s">
        <v>79</v>
      </c>
      <c r="B170" s="710" t="s">
        <v>348</v>
      </c>
      <c r="C170" s="613">
        <v>9.7500000000000003E-2</v>
      </c>
      <c r="D170" s="742">
        <v>2.0000000000000004E-2</v>
      </c>
      <c r="E170" s="704">
        <v>5.1681109445277373</v>
      </c>
      <c r="F170" s="707">
        <v>21.784932533733134</v>
      </c>
      <c r="G170" s="707">
        <v>1.9999999999999992E-3</v>
      </c>
      <c r="H170" s="707">
        <v>2.0224999999999991</v>
      </c>
      <c r="I170" s="707">
        <v>0</v>
      </c>
      <c r="J170" s="707">
        <v>0.01</v>
      </c>
      <c r="K170" s="707">
        <v>10.137668665667167</v>
      </c>
      <c r="L170" s="707">
        <v>3.2</v>
      </c>
      <c r="M170" s="707">
        <v>1.6500000000000001</v>
      </c>
      <c r="N170" s="707">
        <v>0.22126686656671665</v>
      </c>
      <c r="O170" s="750" t="s">
        <v>215</v>
      </c>
    </row>
    <row r="171" spans="1:18" ht="25.5" customHeight="1" thickBot="1" x14ac:dyDescent="0.3">
      <c r="A171" s="747" t="s">
        <v>212</v>
      </c>
      <c r="B171" s="744">
        <v>20</v>
      </c>
      <c r="C171" s="619">
        <v>1.52</v>
      </c>
      <c r="D171" s="741">
        <v>0.16000000000000003</v>
      </c>
      <c r="E171" s="652">
        <v>9.8400000000000016</v>
      </c>
      <c r="F171" s="650">
        <v>47.000000000000007</v>
      </c>
      <c r="G171" s="650">
        <v>2.2000000000000002E-2</v>
      </c>
      <c r="H171" s="734"/>
      <c r="I171" s="642"/>
      <c r="J171" s="650">
        <v>0.22</v>
      </c>
      <c r="K171" s="650">
        <v>4</v>
      </c>
      <c r="L171" s="642">
        <v>13</v>
      </c>
      <c r="M171" s="642">
        <v>2.8</v>
      </c>
      <c r="N171" s="650">
        <v>0.22</v>
      </c>
      <c r="O171" s="471" t="s">
        <v>220</v>
      </c>
    </row>
    <row r="172" spans="1:18" ht="15.75" customHeight="1" thickBot="1" x14ac:dyDescent="0.3">
      <c r="A172" s="548" t="s">
        <v>39</v>
      </c>
      <c r="B172" s="591">
        <v>330</v>
      </c>
      <c r="C172" s="549">
        <f>C169+C170+C171</f>
        <v>17.312985714285716</v>
      </c>
      <c r="D172" s="549">
        <f t="shared" ref="D172:N172" si="28">D169+D170+D171</f>
        <v>17.206342857142857</v>
      </c>
      <c r="E172" s="549">
        <f t="shared" si="28"/>
        <v>34.502225230242026</v>
      </c>
      <c r="F172" s="549">
        <f t="shared" si="28"/>
        <v>354.74778967659029</v>
      </c>
      <c r="G172" s="549">
        <f t="shared" si="28"/>
        <v>0.26034285714285715</v>
      </c>
      <c r="H172" s="549">
        <f t="shared" si="28"/>
        <v>6.4686714285714277</v>
      </c>
      <c r="I172" s="549">
        <f t="shared" si="28"/>
        <v>6.76</v>
      </c>
      <c r="J172" s="549">
        <f t="shared" si="28"/>
        <v>3.5920000000000001</v>
      </c>
      <c r="K172" s="549">
        <f t="shared" si="28"/>
        <v>57.901240094238602</v>
      </c>
      <c r="L172" s="549">
        <f t="shared" si="28"/>
        <v>282.27814285714283</v>
      </c>
      <c r="M172" s="549">
        <f t="shared" si="28"/>
        <v>104.07385714285715</v>
      </c>
      <c r="N172" s="549">
        <f t="shared" si="28"/>
        <v>4.0300097237095738</v>
      </c>
      <c r="O172" s="673"/>
    </row>
    <row r="173" spans="1:18" ht="15.75" customHeight="1" thickBot="1" x14ac:dyDescent="0.3">
      <c r="A173" s="548" t="s">
        <v>63</v>
      </c>
      <c r="B173" s="560">
        <f>B150+B154+B162+B167+B172</f>
        <v>1625</v>
      </c>
      <c r="C173" s="560">
        <f t="shared" ref="C173:N173" si="29">C150+C154+C162+C167+C172</f>
        <v>50.520785714285715</v>
      </c>
      <c r="D173" s="560">
        <f t="shared" si="29"/>
        <v>52.777542857142855</v>
      </c>
      <c r="E173" s="560">
        <f t="shared" si="29"/>
        <v>187.85542523024205</v>
      </c>
      <c r="F173" s="560">
        <f t="shared" si="29"/>
        <v>1420.3611230099236</v>
      </c>
      <c r="G173" s="560">
        <f t="shared" si="29"/>
        <v>0.65467619047619052</v>
      </c>
      <c r="H173" s="549">
        <f t="shared" si="29"/>
        <v>24.168671428571429</v>
      </c>
      <c r="I173" s="560">
        <f t="shared" si="29"/>
        <v>126.82000000000001</v>
      </c>
      <c r="J173" s="560">
        <f t="shared" si="29"/>
        <v>7.5538000000000007</v>
      </c>
      <c r="K173" s="560">
        <f t="shared" si="29"/>
        <v>667.08224009423861</v>
      </c>
      <c r="L173" s="560">
        <f t="shared" si="29"/>
        <v>946.62414285714283</v>
      </c>
      <c r="M173" s="560">
        <f t="shared" si="29"/>
        <v>246.33085714285716</v>
      </c>
      <c r="N173" s="560">
        <f t="shared" si="29"/>
        <v>13.181609723709576</v>
      </c>
      <c r="O173" s="673"/>
    </row>
    <row r="174" spans="1:18" ht="15.75" customHeight="1" x14ac:dyDescent="0.25">
      <c r="A174" s="593"/>
      <c r="B174" s="518"/>
      <c r="C174" s="518"/>
      <c r="D174" s="518"/>
      <c r="E174" s="518"/>
      <c r="F174" s="518"/>
      <c r="G174" s="518"/>
      <c r="H174" s="657"/>
      <c r="I174" s="518"/>
      <c r="J174" s="518"/>
      <c r="K174" s="518"/>
      <c r="L174" s="518"/>
      <c r="M174" s="518"/>
      <c r="N174" s="518"/>
      <c r="O174" s="486"/>
    </row>
    <row r="175" spans="1:18" ht="15" customHeight="1" thickBot="1" x14ac:dyDescent="0.3">
      <c r="A175" s="561" t="s">
        <v>322</v>
      </c>
      <c r="B175" s="1179"/>
      <c r="C175" s="1179"/>
      <c r="D175" s="562"/>
      <c r="E175" s="562"/>
      <c r="F175" s="562"/>
      <c r="G175" s="562"/>
      <c r="H175" s="562"/>
      <c r="I175" s="562"/>
      <c r="J175" s="562"/>
      <c r="K175" s="562"/>
      <c r="L175" s="562"/>
      <c r="M175" s="562"/>
      <c r="N175" s="562"/>
      <c r="O175" s="486"/>
    </row>
    <row r="176" spans="1:18" ht="21.75" customHeight="1" x14ac:dyDescent="0.25">
      <c r="A176" s="529" t="s">
        <v>5</v>
      </c>
      <c r="B176" s="530" t="s">
        <v>6</v>
      </c>
      <c r="C176" s="1155" t="s">
        <v>8</v>
      </c>
      <c r="D176" s="1156"/>
      <c r="E176" s="1157"/>
      <c r="F176" s="621" t="s">
        <v>9</v>
      </c>
      <c r="G176" s="1167" t="s">
        <v>546</v>
      </c>
      <c r="H176" s="1167" t="s">
        <v>547</v>
      </c>
      <c r="I176" s="1167" t="s">
        <v>548</v>
      </c>
      <c r="J176" s="1167" t="s">
        <v>549</v>
      </c>
      <c r="K176" s="1167" t="s">
        <v>550</v>
      </c>
      <c r="L176" s="1167" t="s">
        <v>551</v>
      </c>
      <c r="M176" s="1167" t="s">
        <v>552</v>
      </c>
      <c r="N176" s="1167" t="s">
        <v>553</v>
      </c>
      <c r="O176" s="671" t="s">
        <v>65</v>
      </c>
    </row>
    <row r="177" spans="1:15" ht="15" customHeight="1" thickBot="1" x14ac:dyDescent="0.3">
      <c r="A177" s="485" t="s">
        <v>12</v>
      </c>
      <c r="B177" s="472" t="s">
        <v>13</v>
      </c>
      <c r="C177" s="630"/>
      <c r="D177" s="632"/>
      <c r="E177" s="632"/>
      <c r="F177" s="622" t="s">
        <v>133</v>
      </c>
      <c r="G177" s="1168"/>
      <c r="H177" s="1168"/>
      <c r="I177" s="1168"/>
      <c r="J177" s="1168"/>
      <c r="K177" s="1168"/>
      <c r="L177" s="1168"/>
      <c r="M177" s="1168"/>
      <c r="N177" s="1168"/>
      <c r="O177" s="471" t="s">
        <v>66</v>
      </c>
    </row>
    <row r="178" spans="1:15" ht="15" customHeight="1" thickBot="1" x14ac:dyDescent="0.3">
      <c r="A178" s="531"/>
      <c r="B178" s="532"/>
      <c r="C178" s="533" t="s">
        <v>18</v>
      </c>
      <c r="D178" s="533" t="s">
        <v>19</v>
      </c>
      <c r="E178" s="534" t="s">
        <v>20</v>
      </c>
      <c r="F178" s="533" t="s">
        <v>21</v>
      </c>
      <c r="G178" s="1169"/>
      <c r="H178" s="1169"/>
      <c r="I178" s="1169"/>
      <c r="J178" s="1169"/>
      <c r="K178" s="1169"/>
      <c r="L178" s="1169"/>
      <c r="M178" s="1169"/>
      <c r="N178" s="1169"/>
      <c r="O178" s="672"/>
    </row>
    <row r="179" spans="1:15" ht="15" customHeight="1" x14ac:dyDescent="0.25">
      <c r="A179" s="564" t="s">
        <v>23</v>
      </c>
      <c r="B179" s="472"/>
      <c r="C179" s="631"/>
      <c r="D179" s="621"/>
      <c r="E179" s="631"/>
      <c r="F179" s="621"/>
      <c r="G179" s="624"/>
      <c r="H179" s="732"/>
      <c r="I179" s="624"/>
      <c r="J179" s="621"/>
      <c r="K179" s="624"/>
      <c r="L179" s="621"/>
      <c r="M179" s="621"/>
      <c r="N179" s="624"/>
      <c r="O179" s="471"/>
    </row>
    <row r="180" spans="1:15" ht="28.5" customHeight="1" x14ac:dyDescent="0.25">
      <c r="A180" s="485" t="s">
        <v>349</v>
      </c>
      <c r="B180" s="472" t="s">
        <v>413</v>
      </c>
      <c r="C180" s="631">
        <v>3.9365999999999999</v>
      </c>
      <c r="D180" s="622">
        <v>7.5731999999999999</v>
      </c>
      <c r="E180" s="631">
        <v>22.398800000000001</v>
      </c>
      <c r="F180" s="622">
        <v>173.40000000000003</v>
      </c>
      <c r="G180" s="631">
        <v>0.10640000000000002</v>
      </c>
      <c r="H180" s="733">
        <v>0</v>
      </c>
      <c r="I180" s="631">
        <v>16</v>
      </c>
      <c r="J180" s="622">
        <v>0.19520000000000004</v>
      </c>
      <c r="K180" s="631">
        <v>11.193999999999999</v>
      </c>
      <c r="L180" s="622">
        <v>80.971999999999994</v>
      </c>
      <c r="M180" s="622">
        <v>27.902000000000001</v>
      </c>
      <c r="N180" s="631">
        <v>0.92500000000000004</v>
      </c>
      <c r="O180" s="471" t="s">
        <v>207</v>
      </c>
    </row>
    <row r="181" spans="1:15" ht="27" customHeight="1" x14ac:dyDescent="0.25">
      <c r="A181" s="555" t="s">
        <v>85</v>
      </c>
      <c r="B181" s="496" t="s">
        <v>414</v>
      </c>
      <c r="C181" s="497">
        <v>1.2919999999999998</v>
      </c>
      <c r="D181" s="627">
        <v>1.1475</v>
      </c>
      <c r="E181" s="497">
        <v>1.7884999999999995</v>
      </c>
      <c r="F181" s="627">
        <v>21.849999999999998</v>
      </c>
      <c r="G181" s="497">
        <v>3.3999999999999996E-2</v>
      </c>
      <c r="H181" s="736">
        <v>1.1304999999999998</v>
      </c>
      <c r="I181" s="497">
        <v>8.4999999999999982</v>
      </c>
      <c r="J181" s="627">
        <v>0</v>
      </c>
      <c r="K181" s="497">
        <v>107.25750000000001</v>
      </c>
      <c r="L181" s="627">
        <v>78.88</v>
      </c>
      <c r="M181" s="627">
        <v>13.09</v>
      </c>
      <c r="N181" s="497">
        <v>0.31324999999999997</v>
      </c>
      <c r="O181" s="471" t="s">
        <v>216</v>
      </c>
    </row>
    <row r="182" spans="1:15" ht="37.5" customHeight="1" thickBot="1" x14ac:dyDescent="0.3">
      <c r="A182" s="485" t="s">
        <v>35</v>
      </c>
      <c r="B182" s="470" t="s">
        <v>135</v>
      </c>
      <c r="C182" s="629">
        <v>1.915</v>
      </c>
      <c r="D182" s="622">
        <v>4.3549999999999995</v>
      </c>
      <c r="E182" s="631">
        <v>12.920000000000002</v>
      </c>
      <c r="F182" s="622">
        <v>98.500000000000014</v>
      </c>
      <c r="G182" s="631">
        <v>2.7500000000000007E-2</v>
      </c>
      <c r="H182" s="733">
        <v>0</v>
      </c>
      <c r="I182" s="631">
        <v>20</v>
      </c>
      <c r="J182" s="622">
        <v>0.47499999999999998</v>
      </c>
      <c r="K182" s="631">
        <v>5.95</v>
      </c>
      <c r="L182" s="622">
        <v>17.75</v>
      </c>
      <c r="M182" s="622">
        <v>3.25</v>
      </c>
      <c r="N182" s="473">
        <v>0.31</v>
      </c>
      <c r="O182" s="471" t="s">
        <v>37</v>
      </c>
    </row>
    <row r="183" spans="1:15" ht="15" customHeight="1" thickBot="1" x14ac:dyDescent="0.3">
      <c r="A183" s="535" t="s">
        <v>39</v>
      </c>
      <c r="B183" s="536">
        <v>350</v>
      </c>
      <c r="C183" s="537">
        <f>C180+C181+C182</f>
        <v>7.1436000000000002</v>
      </c>
      <c r="D183" s="537">
        <f t="shared" ref="D183:N183" si="30">D180+D181+D182</f>
        <v>13.075700000000001</v>
      </c>
      <c r="E183" s="537">
        <f t="shared" si="30"/>
        <v>37.107300000000002</v>
      </c>
      <c r="F183" s="537">
        <f t="shared" si="30"/>
        <v>293.75000000000006</v>
      </c>
      <c r="G183" s="537">
        <f t="shared" si="30"/>
        <v>0.16790000000000002</v>
      </c>
      <c r="H183" s="537">
        <f t="shared" si="30"/>
        <v>1.1304999999999998</v>
      </c>
      <c r="I183" s="537">
        <f t="shared" si="30"/>
        <v>44.5</v>
      </c>
      <c r="J183" s="537">
        <f t="shared" si="30"/>
        <v>0.67020000000000002</v>
      </c>
      <c r="K183" s="537">
        <f t="shared" si="30"/>
        <v>124.40150000000001</v>
      </c>
      <c r="L183" s="537">
        <f t="shared" si="30"/>
        <v>177.60199999999998</v>
      </c>
      <c r="M183" s="537">
        <f t="shared" si="30"/>
        <v>44.242000000000004</v>
      </c>
      <c r="N183" s="537">
        <f t="shared" si="30"/>
        <v>1.5482500000000001</v>
      </c>
      <c r="O183" s="673"/>
    </row>
    <row r="184" spans="1:15" ht="15" customHeight="1" x14ac:dyDescent="0.25">
      <c r="A184" s="563" t="s">
        <v>40</v>
      </c>
      <c r="B184" s="557"/>
      <c r="C184" s="624"/>
      <c r="D184" s="621"/>
      <c r="E184" s="624"/>
      <c r="F184" s="621"/>
      <c r="G184" s="624"/>
      <c r="H184" s="732"/>
      <c r="I184" s="624"/>
      <c r="J184" s="621"/>
      <c r="K184" s="624"/>
      <c r="L184" s="621"/>
      <c r="M184" s="621"/>
      <c r="N184" s="624"/>
      <c r="O184" s="671"/>
    </row>
    <row r="185" spans="1:15" x14ac:dyDescent="0.25">
      <c r="A185" s="577" t="s">
        <v>55</v>
      </c>
      <c r="B185" s="496">
        <v>100</v>
      </c>
      <c r="C185" s="556">
        <v>0.4</v>
      </c>
      <c r="D185" s="627">
        <v>0.4</v>
      </c>
      <c r="E185" s="497">
        <v>9.8000000000000007</v>
      </c>
      <c r="F185" s="627">
        <v>47</v>
      </c>
      <c r="G185" s="576">
        <v>4.7999999999999994E-2</v>
      </c>
      <c r="H185" s="497">
        <v>10</v>
      </c>
      <c r="I185" s="627">
        <v>0</v>
      </c>
      <c r="J185" s="497">
        <v>0.48</v>
      </c>
      <c r="K185" s="627">
        <v>9.6</v>
      </c>
      <c r="L185" s="497">
        <v>33.6</v>
      </c>
      <c r="M185" s="627">
        <v>50.4</v>
      </c>
      <c r="N185" s="497">
        <v>0.72</v>
      </c>
      <c r="O185" s="471" t="s">
        <v>153</v>
      </c>
    </row>
    <row r="186" spans="1:15" ht="15.75" thickBot="1" x14ac:dyDescent="0.3">
      <c r="A186" s="555" t="s">
        <v>468</v>
      </c>
      <c r="B186" s="627"/>
      <c r="C186" s="556"/>
      <c r="D186" s="627"/>
      <c r="E186" s="497"/>
      <c r="F186" s="627"/>
      <c r="G186" s="576"/>
      <c r="H186" s="497"/>
      <c r="I186" s="627"/>
      <c r="J186" s="497"/>
      <c r="K186" s="627"/>
      <c r="L186" s="497"/>
      <c r="M186" s="627"/>
      <c r="N186" s="497"/>
      <c r="O186" s="471" t="s">
        <v>154</v>
      </c>
    </row>
    <row r="187" spans="1:15" ht="15" customHeight="1" thickBot="1" x14ac:dyDescent="0.3">
      <c r="A187" s="535" t="s">
        <v>39</v>
      </c>
      <c r="B187" s="539">
        <f>B185</f>
        <v>100</v>
      </c>
      <c r="C187" s="539">
        <f t="shared" ref="C187:N187" si="31">C185</f>
        <v>0.4</v>
      </c>
      <c r="D187" s="539">
        <f t="shared" si="31"/>
        <v>0.4</v>
      </c>
      <c r="E187" s="539">
        <f t="shared" si="31"/>
        <v>9.8000000000000007</v>
      </c>
      <c r="F187" s="539">
        <f t="shared" si="31"/>
        <v>47</v>
      </c>
      <c r="G187" s="539">
        <f t="shared" si="31"/>
        <v>4.7999999999999994E-2</v>
      </c>
      <c r="H187" s="537">
        <f t="shared" si="31"/>
        <v>10</v>
      </c>
      <c r="I187" s="539">
        <f t="shared" si="31"/>
        <v>0</v>
      </c>
      <c r="J187" s="539">
        <f t="shared" si="31"/>
        <v>0.48</v>
      </c>
      <c r="K187" s="539">
        <f t="shared" si="31"/>
        <v>9.6</v>
      </c>
      <c r="L187" s="539">
        <f t="shared" si="31"/>
        <v>33.6</v>
      </c>
      <c r="M187" s="539">
        <f t="shared" si="31"/>
        <v>50.4</v>
      </c>
      <c r="N187" s="539">
        <f t="shared" si="31"/>
        <v>0.72</v>
      </c>
      <c r="O187" s="673"/>
    </row>
    <row r="188" spans="1:15" ht="15" customHeight="1" x14ac:dyDescent="0.25">
      <c r="A188" s="563" t="s">
        <v>42</v>
      </c>
      <c r="B188" s="557"/>
      <c r="C188" s="624"/>
      <c r="D188" s="621"/>
      <c r="E188" s="625"/>
      <c r="F188" s="621"/>
      <c r="G188" s="624"/>
      <c r="H188" s="732"/>
      <c r="I188" s="624"/>
      <c r="J188" s="621"/>
      <c r="K188" s="624"/>
      <c r="L188" s="621"/>
      <c r="M188" s="621"/>
      <c r="N188" s="624"/>
      <c r="O188" s="686"/>
    </row>
    <row r="189" spans="1:15" ht="19.5" customHeight="1" x14ac:dyDescent="0.25">
      <c r="A189" s="577" t="s">
        <v>603</v>
      </c>
      <c r="B189" s="1161">
        <v>40</v>
      </c>
      <c r="C189" s="1154">
        <v>0.44</v>
      </c>
      <c r="D189" s="1154">
        <v>0.08</v>
      </c>
      <c r="E189" s="1154">
        <v>1.52</v>
      </c>
      <c r="F189" s="1154">
        <v>8.8000000000000007</v>
      </c>
      <c r="G189" s="1154">
        <v>0.02</v>
      </c>
      <c r="H189" s="1154">
        <v>7</v>
      </c>
      <c r="I189" s="1131"/>
      <c r="J189" s="1154">
        <v>0.28000000000000003</v>
      </c>
      <c r="K189" s="1154">
        <v>5.6</v>
      </c>
      <c r="L189" s="1154">
        <v>10.4</v>
      </c>
      <c r="M189" s="1154">
        <v>8</v>
      </c>
      <c r="N189" s="1154">
        <v>0.36</v>
      </c>
      <c r="O189" s="1153" t="s">
        <v>604</v>
      </c>
    </row>
    <row r="190" spans="1:15" ht="12.75" customHeight="1" x14ac:dyDescent="0.25">
      <c r="A190" s="555"/>
      <c r="B190" s="1161"/>
      <c r="C190" s="1154"/>
      <c r="D190" s="1154"/>
      <c r="E190" s="1154"/>
      <c r="F190" s="1154"/>
      <c r="G190" s="1154"/>
      <c r="H190" s="1154"/>
      <c r="I190" s="568"/>
      <c r="J190" s="1154"/>
      <c r="K190" s="1154"/>
      <c r="L190" s="1154"/>
      <c r="M190" s="1154"/>
      <c r="N190" s="1154"/>
      <c r="O190" s="1153"/>
    </row>
    <row r="191" spans="1:15" ht="45" customHeight="1" x14ac:dyDescent="0.25">
      <c r="A191" s="485" t="s">
        <v>496</v>
      </c>
      <c r="B191" s="467" t="s">
        <v>394</v>
      </c>
      <c r="C191" s="407">
        <v>2.7755000000000001</v>
      </c>
      <c r="D191" s="638">
        <v>5.2774999999999999</v>
      </c>
      <c r="E191" s="407">
        <v>8.6259999999999977</v>
      </c>
      <c r="F191" s="638">
        <v>99.019999999999982</v>
      </c>
      <c r="G191" s="407">
        <v>6.5799999999999984E-2</v>
      </c>
      <c r="H191" s="740">
        <v>8.0009999999999977</v>
      </c>
      <c r="I191" s="407">
        <v>3.9799999999999995</v>
      </c>
      <c r="J191" s="638">
        <v>1.4470000000000001</v>
      </c>
      <c r="K191" s="407">
        <v>28.452000000000002</v>
      </c>
      <c r="L191" s="638">
        <v>49.905000000000001</v>
      </c>
      <c r="M191" s="638">
        <v>18.287000000000003</v>
      </c>
      <c r="N191" s="407">
        <v>0.75700000000000012</v>
      </c>
      <c r="O191" s="471" t="s">
        <v>498</v>
      </c>
    </row>
    <row r="192" spans="1:15" ht="22.5" customHeight="1" x14ac:dyDescent="0.25">
      <c r="A192" s="485" t="s">
        <v>429</v>
      </c>
      <c r="B192" s="467">
        <v>150</v>
      </c>
      <c r="C192" s="631">
        <v>13.885714285714286</v>
      </c>
      <c r="D192" s="622">
        <v>15.505714285714287</v>
      </c>
      <c r="E192" s="631">
        <v>14.21142857142857</v>
      </c>
      <c r="F192" s="622">
        <v>252.85714285714283</v>
      </c>
      <c r="G192" s="629">
        <v>0.10285714285714284</v>
      </c>
      <c r="H192" s="733">
        <v>5.7942857142857127</v>
      </c>
      <c r="I192" s="631"/>
      <c r="J192" s="622">
        <v>2.657142857142857</v>
      </c>
      <c r="K192" s="631">
        <v>26.142857142857142</v>
      </c>
      <c r="L192" s="622">
        <v>176.35714285714286</v>
      </c>
      <c r="M192" s="622">
        <v>36.411428571428573</v>
      </c>
      <c r="N192" s="633">
        <v>3.3085714285714292</v>
      </c>
      <c r="O192" s="662" t="s">
        <v>430</v>
      </c>
    </row>
    <row r="193" spans="1:15" ht="33.75" customHeight="1" x14ac:dyDescent="0.25">
      <c r="A193" s="485" t="s">
        <v>391</v>
      </c>
      <c r="B193" s="472">
        <v>150</v>
      </c>
      <c r="C193" s="631">
        <v>0.45</v>
      </c>
      <c r="D193" s="622">
        <v>7.5000000000000011E-2</v>
      </c>
      <c r="E193" s="631">
        <v>22.65</v>
      </c>
      <c r="F193" s="622">
        <v>92.699999999999989</v>
      </c>
      <c r="G193" s="631">
        <v>1.4999999999999998E-3</v>
      </c>
      <c r="H193" s="733">
        <v>0.82499999999999996</v>
      </c>
      <c r="I193" s="631"/>
      <c r="J193" s="622"/>
      <c r="K193" s="631">
        <v>11.775</v>
      </c>
      <c r="L193" s="622">
        <v>12.225000000000001</v>
      </c>
      <c r="M193" s="622">
        <v>2.52</v>
      </c>
      <c r="N193" s="631">
        <v>0.27750000000000002</v>
      </c>
      <c r="O193" s="681" t="s">
        <v>395</v>
      </c>
    </row>
    <row r="194" spans="1:15" ht="32.25" customHeight="1" thickBot="1" x14ac:dyDescent="0.3">
      <c r="A194" s="485" t="s">
        <v>277</v>
      </c>
      <c r="B194" s="467">
        <v>35</v>
      </c>
      <c r="C194" s="629">
        <v>2.31</v>
      </c>
      <c r="D194" s="623">
        <v>0.42</v>
      </c>
      <c r="E194" s="631">
        <v>13.860000000000001</v>
      </c>
      <c r="F194" s="623">
        <v>69.3</v>
      </c>
      <c r="G194" s="631">
        <v>5.9500000000000004E-2</v>
      </c>
      <c r="H194" s="733"/>
      <c r="I194" s="631"/>
      <c r="J194" s="622">
        <v>0.49</v>
      </c>
      <c r="K194" s="631">
        <v>10.15</v>
      </c>
      <c r="L194" s="622">
        <v>52.5</v>
      </c>
      <c r="M194" s="622">
        <v>16.45</v>
      </c>
      <c r="N194" s="473">
        <v>1.365</v>
      </c>
      <c r="O194" s="672" t="s">
        <v>219</v>
      </c>
    </row>
    <row r="195" spans="1:15" ht="15" customHeight="1" thickBot="1" x14ac:dyDescent="0.3">
      <c r="A195" s="535" t="s">
        <v>39</v>
      </c>
      <c r="B195" s="539">
        <v>541</v>
      </c>
      <c r="C195" s="537">
        <f>C189+C191+C192+C193+C194</f>
        <v>19.861214285714283</v>
      </c>
      <c r="D195" s="537">
        <f t="shared" ref="D195:G195" si="32">D189+D191+D192+D193+D194</f>
        <v>21.358214285714286</v>
      </c>
      <c r="E195" s="537">
        <f t="shared" si="32"/>
        <v>60.867428571428562</v>
      </c>
      <c r="F195" s="537">
        <f t="shared" si="32"/>
        <v>522.67714285714283</v>
      </c>
      <c r="G195" s="537">
        <f t="shared" si="32"/>
        <v>0.24965714285714283</v>
      </c>
      <c r="H195" s="537">
        <f t="shared" ref="H195" si="33">H189+H191+H192+H193+H194</f>
        <v>21.620285714285711</v>
      </c>
      <c r="I195" s="537">
        <f t="shared" ref="I195" si="34">I189+I191+I192+I193+I194</f>
        <v>3.9799999999999995</v>
      </c>
      <c r="J195" s="537">
        <f t="shared" ref="J195:K195" si="35">J189+J191+J192+J193+J194</f>
        <v>4.8741428571428571</v>
      </c>
      <c r="K195" s="537">
        <f t="shared" si="35"/>
        <v>82.119857142857157</v>
      </c>
      <c r="L195" s="537">
        <f t="shared" ref="L195" si="36">L189+L191+L192+L193+L194</f>
        <v>301.38714285714286</v>
      </c>
      <c r="M195" s="537">
        <f t="shared" ref="M195" si="37">M189+M191+M192+M193+M194</f>
        <v>81.668428571428578</v>
      </c>
      <c r="N195" s="537">
        <f t="shared" ref="N195" si="38">N189+N191+N192+N193+N194</f>
        <v>6.0680714285714288</v>
      </c>
      <c r="O195" s="673"/>
    </row>
    <row r="196" spans="1:15" ht="15" customHeight="1" x14ac:dyDescent="0.25">
      <c r="A196" s="547" t="s">
        <v>450</v>
      </c>
      <c r="B196" s="467"/>
      <c r="C196" s="622"/>
      <c r="D196" s="625"/>
      <c r="E196" s="631"/>
      <c r="F196" s="621"/>
      <c r="G196" s="631"/>
      <c r="H196" s="733"/>
      <c r="I196" s="631"/>
      <c r="J196" s="622"/>
      <c r="K196" s="631"/>
      <c r="L196" s="622"/>
      <c r="M196" s="622"/>
      <c r="N196" s="631"/>
      <c r="O196" s="471"/>
    </row>
    <row r="197" spans="1:15" ht="31.5" customHeight="1" x14ac:dyDescent="0.25">
      <c r="A197" s="574" t="s">
        <v>572</v>
      </c>
      <c r="B197" s="575">
        <v>20</v>
      </c>
      <c r="C197" s="627">
        <v>1.5</v>
      </c>
      <c r="D197" s="576">
        <v>1.9600000000000002</v>
      </c>
      <c r="E197" s="576">
        <v>14.88</v>
      </c>
      <c r="F197" s="576">
        <v>83.399999999999991</v>
      </c>
      <c r="G197" s="497">
        <v>1.6E-2</v>
      </c>
      <c r="H197" s="736">
        <v>0</v>
      </c>
      <c r="I197" s="627">
        <v>2</v>
      </c>
      <c r="J197" s="576">
        <v>0.7</v>
      </c>
      <c r="K197" s="576">
        <v>5.7999999999999989</v>
      </c>
      <c r="L197" s="497">
        <v>17.999999999999996</v>
      </c>
      <c r="M197" s="627">
        <v>3.9999999999999996</v>
      </c>
      <c r="N197" s="497">
        <v>0.41999999999999993</v>
      </c>
      <c r="O197" s="471" t="s">
        <v>221</v>
      </c>
    </row>
    <row r="198" spans="1:15" ht="17.25" customHeight="1" x14ac:dyDescent="0.25">
      <c r="A198" s="761" t="s">
        <v>177</v>
      </c>
      <c r="B198" s="760">
        <v>150</v>
      </c>
      <c r="C198" s="576">
        <v>4.3499999999999996</v>
      </c>
      <c r="D198" s="576">
        <v>3.75</v>
      </c>
      <c r="E198" s="497">
        <v>6.3</v>
      </c>
      <c r="F198" s="627">
        <v>76</v>
      </c>
      <c r="G198" s="576">
        <v>4.4999999999999998E-2</v>
      </c>
      <c r="H198" s="576">
        <v>0.45</v>
      </c>
      <c r="I198" s="576">
        <v>30</v>
      </c>
      <c r="J198" s="576">
        <v>0</v>
      </c>
      <c r="K198" s="497">
        <v>177</v>
      </c>
      <c r="L198" s="627">
        <v>144</v>
      </c>
      <c r="M198" s="627">
        <v>24</v>
      </c>
      <c r="N198" s="497">
        <v>0.15000000000000002</v>
      </c>
      <c r="O198" s="471" t="s">
        <v>150</v>
      </c>
    </row>
    <row r="199" spans="1:15" ht="15" customHeight="1" thickBot="1" x14ac:dyDescent="0.3">
      <c r="A199" s="711" t="s">
        <v>577</v>
      </c>
      <c r="B199" s="760"/>
      <c r="C199" s="576"/>
      <c r="D199" s="576"/>
      <c r="E199" s="576"/>
      <c r="F199" s="576"/>
      <c r="G199" s="576"/>
      <c r="H199" s="576"/>
      <c r="I199" s="576"/>
      <c r="J199" s="576"/>
      <c r="K199" s="497"/>
      <c r="L199" s="655"/>
      <c r="M199" s="655"/>
      <c r="N199" s="497"/>
      <c r="O199" s="471"/>
    </row>
    <row r="200" spans="1:15" s="765" customFormat="1" ht="15.75" customHeight="1" thickBot="1" x14ac:dyDescent="0.3">
      <c r="A200" s="769" t="s">
        <v>39</v>
      </c>
      <c r="B200" s="764">
        <f>B197+B198</f>
        <v>170</v>
      </c>
      <c r="C200" s="764">
        <f t="shared" ref="C200:N200" si="39">C197+C198</f>
        <v>5.85</v>
      </c>
      <c r="D200" s="764">
        <f t="shared" si="39"/>
        <v>5.71</v>
      </c>
      <c r="E200" s="764">
        <f t="shared" si="39"/>
        <v>21.18</v>
      </c>
      <c r="F200" s="764">
        <f t="shared" si="39"/>
        <v>159.39999999999998</v>
      </c>
      <c r="G200" s="764">
        <f t="shared" si="39"/>
        <v>6.0999999999999999E-2</v>
      </c>
      <c r="H200" s="815">
        <f t="shared" si="39"/>
        <v>0.45</v>
      </c>
      <c r="I200" s="764">
        <f t="shared" si="39"/>
        <v>32</v>
      </c>
      <c r="J200" s="764">
        <f t="shared" si="39"/>
        <v>0.7</v>
      </c>
      <c r="K200" s="764">
        <f t="shared" si="39"/>
        <v>182.8</v>
      </c>
      <c r="L200" s="764">
        <f t="shared" si="39"/>
        <v>162</v>
      </c>
      <c r="M200" s="764">
        <f t="shared" si="39"/>
        <v>28</v>
      </c>
      <c r="N200" s="764">
        <f t="shared" si="39"/>
        <v>0.56999999999999995</v>
      </c>
      <c r="O200" s="763"/>
    </row>
    <row r="201" spans="1:15" s="765" customFormat="1" ht="21.75" customHeight="1" x14ac:dyDescent="0.25">
      <c r="A201" s="766" t="s">
        <v>451</v>
      </c>
      <c r="B201" s="767"/>
      <c r="C201" s="767"/>
      <c r="D201" s="767"/>
      <c r="E201" s="767"/>
      <c r="F201" s="767"/>
      <c r="G201" s="767"/>
      <c r="H201" s="816"/>
      <c r="I201" s="767"/>
      <c r="J201" s="767"/>
      <c r="K201" s="767"/>
      <c r="L201" s="768"/>
      <c r="M201" s="768"/>
      <c r="N201" s="768"/>
      <c r="O201" s="767"/>
    </row>
    <row r="202" spans="1:15" ht="30.75" customHeight="1" x14ac:dyDescent="0.25">
      <c r="A202" s="711" t="s">
        <v>515</v>
      </c>
      <c r="B202" s="565" t="s">
        <v>266</v>
      </c>
      <c r="C202" s="652">
        <v>17.6282</v>
      </c>
      <c r="D202" s="652">
        <v>9.4846000000000004</v>
      </c>
      <c r="E202" s="652">
        <v>18.164000000000001</v>
      </c>
      <c r="F202" s="652">
        <v>228.54999999999998</v>
      </c>
      <c r="G202" s="652">
        <v>6.3600000000000004E-2</v>
      </c>
      <c r="H202" s="738">
        <v>0.43219999999999992</v>
      </c>
      <c r="I202" s="652">
        <v>64.72999999999999</v>
      </c>
      <c r="J202" s="652">
        <v>0.43309999999999993</v>
      </c>
      <c r="K202" s="652">
        <v>153.41</v>
      </c>
      <c r="L202" s="642">
        <v>217.72709999999998</v>
      </c>
      <c r="M202" s="642">
        <v>23.403599999999997</v>
      </c>
      <c r="N202" s="642">
        <v>0.72139999999999982</v>
      </c>
      <c r="O202" s="758" t="s">
        <v>578</v>
      </c>
    </row>
    <row r="203" spans="1:15" s="338" customFormat="1" ht="29.25" customHeight="1" thickBot="1" x14ac:dyDescent="0.3">
      <c r="A203" s="484" t="s">
        <v>420</v>
      </c>
      <c r="B203" s="759" t="s">
        <v>191</v>
      </c>
      <c r="C203" s="405">
        <v>0.50849999999999995</v>
      </c>
      <c r="D203" s="478">
        <v>0.20849999999999996</v>
      </c>
      <c r="E203" s="405">
        <v>15.569999999999999</v>
      </c>
      <c r="F203" s="478">
        <v>66.149999999999991</v>
      </c>
      <c r="G203" s="757">
        <v>8.9999999999999993E-3</v>
      </c>
      <c r="H203" s="757">
        <v>75</v>
      </c>
      <c r="I203" s="405">
        <v>0</v>
      </c>
      <c r="J203" s="478">
        <v>0.56999999999999995</v>
      </c>
      <c r="K203" s="757">
        <v>16.004999999999999</v>
      </c>
      <c r="L203" s="478">
        <v>2.5799999999999996</v>
      </c>
      <c r="M203" s="410">
        <v>2.5799999999999996</v>
      </c>
      <c r="N203" s="405">
        <v>0.47549999999999998</v>
      </c>
      <c r="O203" s="400" t="s">
        <v>421</v>
      </c>
    </row>
    <row r="204" spans="1:15" ht="15" customHeight="1" thickBot="1" x14ac:dyDescent="0.3">
      <c r="A204" s="535" t="s">
        <v>39</v>
      </c>
      <c r="B204" s="539">
        <v>285</v>
      </c>
      <c r="C204" s="537">
        <f>C202+C203</f>
        <v>18.136700000000001</v>
      </c>
      <c r="D204" s="537">
        <f t="shared" ref="D204:N204" si="40">D202+D203</f>
        <v>9.6931000000000012</v>
      </c>
      <c r="E204" s="537">
        <f t="shared" si="40"/>
        <v>33.734000000000002</v>
      </c>
      <c r="F204" s="537">
        <f t="shared" si="40"/>
        <v>294.7</v>
      </c>
      <c r="G204" s="537">
        <f t="shared" si="40"/>
        <v>7.2599999999999998E-2</v>
      </c>
      <c r="H204" s="537">
        <f t="shared" si="40"/>
        <v>75.432199999999995</v>
      </c>
      <c r="I204" s="537">
        <f t="shared" si="40"/>
        <v>64.72999999999999</v>
      </c>
      <c r="J204" s="537">
        <f t="shared" si="40"/>
        <v>1.0030999999999999</v>
      </c>
      <c r="K204" s="537">
        <f t="shared" si="40"/>
        <v>169.41499999999999</v>
      </c>
      <c r="L204" s="537">
        <f t="shared" si="40"/>
        <v>220.30709999999999</v>
      </c>
      <c r="M204" s="537">
        <f t="shared" si="40"/>
        <v>25.983599999999996</v>
      </c>
      <c r="N204" s="537">
        <f t="shared" si="40"/>
        <v>1.1968999999999999</v>
      </c>
      <c r="O204" s="673"/>
    </row>
    <row r="205" spans="1:15" ht="15" customHeight="1" thickBot="1" x14ac:dyDescent="0.3">
      <c r="A205" s="535" t="s">
        <v>63</v>
      </c>
      <c r="B205" s="797">
        <f>B183+B187+B195+B200+B204</f>
        <v>1446</v>
      </c>
      <c r="C205" s="797">
        <f>C183+C187+C195+C200+C204</f>
        <v>51.39151428571428</v>
      </c>
      <c r="D205" s="797">
        <f>D183+D187+D195+D200+D204</f>
        <v>50.237014285714288</v>
      </c>
      <c r="E205" s="797">
        <f>E183+E187+E195+E200+E204</f>
        <v>162.68872857142858</v>
      </c>
      <c r="F205" s="797">
        <f>F183+F187+F195+F200+F204</f>
        <v>1317.5271428571427</v>
      </c>
      <c r="G205" s="797">
        <f>G183+G187+G195+G200+G204</f>
        <v>0.59915714285714283</v>
      </c>
      <c r="H205" s="537">
        <f>H183+H187+H195+H200+H204</f>
        <v>108.63298571428571</v>
      </c>
      <c r="I205" s="797">
        <f>I183+I187+I195+I200+I204</f>
        <v>145.20999999999998</v>
      </c>
      <c r="J205" s="797">
        <f>J183+J187+J195+J200+J204</f>
        <v>7.7274428571428571</v>
      </c>
      <c r="K205" s="797">
        <f>K183+K187+K195+K200+K204</f>
        <v>568.3363571428572</v>
      </c>
      <c r="L205" s="797">
        <f>L183+L187+L195+L200+L204</f>
        <v>894.89624285714285</v>
      </c>
      <c r="M205" s="797">
        <f>M183+M187+M195+M200+M204</f>
        <v>230.29402857142858</v>
      </c>
      <c r="N205" s="797">
        <f>N183+N187+N195+N200+N204</f>
        <v>10.103221428571429</v>
      </c>
      <c r="O205" s="687"/>
    </row>
    <row r="206" spans="1:15" ht="15" customHeight="1" x14ac:dyDescent="0.25">
      <c r="A206" s="561"/>
      <c r="B206" s="637"/>
      <c r="C206" s="637"/>
      <c r="D206" s="562"/>
      <c r="E206" s="562"/>
      <c r="F206" s="562"/>
      <c r="G206" s="562"/>
      <c r="H206" s="562"/>
      <c r="I206" s="562"/>
      <c r="J206" s="562"/>
      <c r="K206" s="562"/>
      <c r="L206" s="562"/>
      <c r="M206" s="562"/>
      <c r="N206" s="562"/>
      <c r="O206" s="486"/>
    </row>
    <row r="207" spans="1:15" ht="15.75" customHeight="1" thickBot="1" x14ac:dyDescent="0.3">
      <c r="A207" s="527" t="s">
        <v>107</v>
      </c>
      <c r="B207" s="528"/>
      <c r="O207" s="554"/>
    </row>
    <row r="208" spans="1:15" ht="23.25" customHeight="1" x14ac:dyDescent="0.25">
      <c r="A208" s="529" t="s">
        <v>5</v>
      </c>
      <c r="B208" s="530" t="s">
        <v>6</v>
      </c>
      <c r="C208" s="1155" t="s">
        <v>8</v>
      </c>
      <c r="D208" s="1156"/>
      <c r="E208" s="1157"/>
      <c r="F208" s="621" t="s">
        <v>9</v>
      </c>
      <c r="G208" s="1167" t="s">
        <v>546</v>
      </c>
      <c r="H208" s="1167" t="s">
        <v>547</v>
      </c>
      <c r="I208" s="1167" t="s">
        <v>548</v>
      </c>
      <c r="J208" s="1167" t="s">
        <v>549</v>
      </c>
      <c r="K208" s="1167" t="s">
        <v>550</v>
      </c>
      <c r="L208" s="1167" t="s">
        <v>551</v>
      </c>
      <c r="M208" s="1167" t="s">
        <v>552</v>
      </c>
      <c r="N208" s="1167" t="s">
        <v>553</v>
      </c>
      <c r="O208" s="671" t="s">
        <v>65</v>
      </c>
    </row>
    <row r="209" spans="1:15" ht="15.75" customHeight="1" thickBot="1" x14ac:dyDescent="0.3">
      <c r="A209" s="485" t="s">
        <v>12</v>
      </c>
      <c r="B209" s="472" t="s">
        <v>13</v>
      </c>
      <c r="C209" s="630"/>
      <c r="D209" s="632"/>
      <c r="E209" s="632"/>
      <c r="F209" s="622" t="s">
        <v>133</v>
      </c>
      <c r="G209" s="1168"/>
      <c r="H209" s="1168"/>
      <c r="I209" s="1168"/>
      <c r="J209" s="1168"/>
      <c r="K209" s="1168"/>
      <c r="L209" s="1168"/>
      <c r="M209" s="1168"/>
      <c r="N209" s="1168"/>
      <c r="O209" s="471" t="s">
        <v>66</v>
      </c>
    </row>
    <row r="210" spans="1:15" ht="15.75" customHeight="1" thickBot="1" x14ac:dyDescent="0.3">
      <c r="A210" s="531"/>
      <c r="B210" s="532"/>
      <c r="C210" s="533" t="s">
        <v>18</v>
      </c>
      <c r="D210" s="533" t="s">
        <v>19</v>
      </c>
      <c r="E210" s="534" t="s">
        <v>20</v>
      </c>
      <c r="F210" s="533" t="s">
        <v>21</v>
      </c>
      <c r="G210" s="1169"/>
      <c r="H210" s="1169"/>
      <c r="I210" s="1169"/>
      <c r="J210" s="1169"/>
      <c r="K210" s="1169"/>
      <c r="L210" s="1169"/>
      <c r="M210" s="1169"/>
      <c r="N210" s="1169"/>
      <c r="O210" s="672"/>
    </row>
    <row r="211" spans="1:15" ht="15" customHeight="1" x14ac:dyDescent="0.25">
      <c r="A211" s="564" t="s">
        <v>23</v>
      </c>
      <c r="B211" s="530"/>
      <c r="C211" s="631"/>
      <c r="D211" s="621"/>
      <c r="E211" s="631"/>
      <c r="F211" s="621"/>
      <c r="G211" s="621"/>
      <c r="H211" s="735"/>
      <c r="I211" s="621"/>
      <c r="J211" s="624"/>
      <c r="K211" s="621"/>
      <c r="L211" s="624"/>
      <c r="M211" s="621"/>
      <c r="N211" s="624"/>
      <c r="O211" s="471"/>
    </row>
    <row r="212" spans="1:15" ht="26.25" customHeight="1" x14ac:dyDescent="0.25">
      <c r="A212" s="485" t="s">
        <v>516</v>
      </c>
      <c r="B212" s="472" t="s">
        <v>387</v>
      </c>
      <c r="C212" s="631">
        <v>4.1679520958083831</v>
      </c>
      <c r="D212" s="622">
        <v>4.6906586826347301</v>
      </c>
      <c r="E212" s="631">
        <v>30.012922155688621</v>
      </c>
      <c r="F212" s="622">
        <v>179.36047904191616</v>
      </c>
      <c r="G212" s="622">
        <v>4.1999999999999996E-2</v>
      </c>
      <c r="H212" s="737">
        <v>0.67199999999999993</v>
      </c>
      <c r="I212" s="622">
        <v>22.336047904191616</v>
      </c>
      <c r="J212" s="631">
        <v>0.11693413173652695</v>
      </c>
      <c r="K212" s="622">
        <v>90.507562874251477</v>
      </c>
      <c r="L212" s="631">
        <v>109.00620359281434</v>
      </c>
      <c r="M212" s="622">
        <v>25.521999999999995</v>
      </c>
      <c r="N212" s="473">
        <v>0.41198802395209566</v>
      </c>
      <c r="O212" s="400" t="s">
        <v>517</v>
      </c>
    </row>
    <row r="213" spans="1:15" ht="26.25" customHeight="1" x14ac:dyDescent="0.25">
      <c r="A213" s="485" t="s">
        <v>32</v>
      </c>
      <c r="B213" s="472">
        <v>180</v>
      </c>
      <c r="C213" s="629">
        <v>2.8494000000000002</v>
      </c>
      <c r="D213" s="622">
        <v>2.4102000000000001</v>
      </c>
      <c r="E213" s="631">
        <v>14.351400000000002</v>
      </c>
      <c r="F213" s="622">
        <v>90.54</v>
      </c>
      <c r="G213" s="622">
        <v>3.9600000000000003E-2</v>
      </c>
      <c r="H213" s="737">
        <v>1.1700000000000002</v>
      </c>
      <c r="I213" s="622">
        <v>18.000000000000004</v>
      </c>
      <c r="J213" s="631">
        <v>0</v>
      </c>
      <c r="K213" s="622">
        <v>113.202</v>
      </c>
      <c r="L213" s="631">
        <v>81</v>
      </c>
      <c r="M213" s="622">
        <v>12.6</v>
      </c>
      <c r="N213" s="473">
        <v>0.1206</v>
      </c>
      <c r="O213" s="471" t="s">
        <v>33</v>
      </c>
    </row>
    <row r="214" spans="1:15" ht="27.75" customHeight="1" x14ac:dyDescent="0.25">
      <c r="A214" s="485" t="s">
        <v>35</v>
      </c>
      <c r="B214" s="470" t="s">
        <v>135</v>
      </c>
      <c r="C214" s="629">
        <v>1.915</v>
      </c>
      <c r="D214" s="622">
        <v>4.3549999999999995</v>
      </c>
      <c r="E214" s="631">
        <v>12.920000000000002</v>
      </c>
      <c r="F214" s="622">
        <v>98.500000000000014</v>
      </c>
      <c r="G214" s="631">
        <v>2.7500000000000007E-2</v>
      </c>
      <c r="H214" s="733">
        <v>0</v>
      </c>
      <c r="I214" s="631">
        <v>20</v>
      </c>
      <c r="J214" s="622">
        <v>0.47499999999999998</v>
      </c>
      <c r="K214" s="631">
        <v>5.95</v>
      </c>
      <c r="L214" s="622">
        <v>17.75</v>
      </c>
      <c r="M214" s="622">
        <v>3.25</v>
      </c>
      <c r="N214" s="473">
        <v>0.31</v>
      </c>
      <c r="O214" s="471" t="s">
        <v>37</v>
      </c>
    </row>
    <row r="215" spans="1:15" ht="30.75" customHeight="1" thickBot="1" x14ac:dyDescent="0.3">
      <c r="A215" s="485" t="s">
        <v>424</v>
      </c>
      <c r="B215" s="470">
        <v>10</v>
      </c>
      <c r="C215" s="629">
        <v>2.63</v>
      </c>
      <c r="D215" s="622">
        <v>2.66</v>
      </c>
      <c r="E215" s="631"/>
      <c r="F215" s="622">
        <v>34.333333333333336</v>
      </c>
      <c r="G215" s="631">
        <v>3.333333333333334E-3</v>
      </c>
      <c r="H215" s="733">
        <v>7.0000000000000007E-2</v>
      </c>
      <c r="I215" s="631">
        <v>21</v>
      </c>
      <c r="J215" s="622">
        <v>0.04</v>
      </c>
      <c r="K215" s="631">
        <v>100</v>
      </c>
      <c r="L215" s="622">
        <v>60</v>
      </c>
      <c r="M215" s="622">
        <v>5.5</v>
      </c>
      <c r="N215" s="473">
        <v>7.0000000000000007E-2</v>
      </c>
      <c r="O215" s="471" t="s">
        <v>426</v>
      </c>
    </row>
    <row r="216" spans="1:15" ht="15.75" customHeight="1" thickBot="1" x14ac:dyDescent="0.3">
      <c r="A216" s="535" t="s">
        <v>39</v>
      </c>
      <c r="B216" s="536">
        <v>363</v>
      </c>
      <c r="C216" s="537">
        <f>C212+C213+C214+C215</f>
        <v>11.562352095808382</v>
      </c>
      <c r="D216" s="537">
        <f t="shared" ref="D216:N216" si="41">D212+D213+D214+D215</f>
        <v>14.11585868263473</v>
      </c>
      <c r="E216" s="537">
        <f t="shared" si="41"/>
        <v>57.284322155688628</v>
      </c>
      <c r="F216" s="537">
        <f t="shared" si="41"/>
        <v>402.7338123752495</v>
      </c>
      <c r="G216" s="537">
        <f t="shared" si="41"/>
        <v>0.11243333333333336</v>
      </c>
      <c r="H216" s="537">
        <f t="shared" si="41"/>
        <v>1.9120000000000001</v>
      </c>
      <c r="I216" s="537">
        <f t="shared" si="41"/>
        <v>81.336047904191616</v>
      </c>
      <c r="J216" s="537">
        <f t="shared" si="41"/>
        <v>0.63193413173652702</v>
      </c>
      <c r="K216" s="537">
        <f t="shared" si="41"/>
        <v>309.65956287425149</v>
      </c>
      <c r="L216" s="537">
        <f t="shared" si="41"/>
        <v>267.75620359281436</v>
      </c>
      <c r="M216" s="537">
        <f t="shared" si="41"/>
        <v>46.871999999999993</v>
      </c>
      <c r="N216" s="537">
        <f t="shared" si="41"/>
        <v>0.91258802395209582</v>
      </c>
      <c r="O216" s="673"/>
    </row>
    <row r="217" spans="1:15" ht="15" customHeight="1" x14ac:dyDescent="0.25">
      <c r="A217" s="563" t="s">
        <v>40</v>
      </c>
      <c r="B217" s="557"/>
      <c r="C217" s="621"/>
      <c r="D217" s="625"/>
      <c r="E217" s="624"/>
      <c r="F217" s="621"/>
      <c r="G217" s="621"/>
      <c r="H217" s="735"/>
      <c r="I217" s="621"/>
      <c r="J217" s="624"/>
      <c r="K217" s="621"/>
      <c r="L217" s="624"/>
      <c r="M217" s="621"/>
      <c r="N217" s="624"/>
      <c r="O217" s="671"/>
    </row>
    <row r="218" spans="1:15" ht="15" customHeight="1" x14ac:dyDescent="0.25">
      <c r="A218" s="485" t="s">
        <v>41</v>
      </c>
      <c r="B218" s="467">
        <v>200</v>
      </c>
      <c r="C218" s="497">
        <v>1</v>
      </c>
      <c r="D218" s="627">
        <v>0</v>
      </c>
      <c r="E218" s="497">
        <v>20.2</v>
      </c>
      <c r="F218" s="627">
        <v>84.8</v>
      </c>
      <c r="G218" s="627">
        <v>2.1999999999999999E-2</v>
      </c>
      <c r="H218" s="497">
        <v>3.9999999999999996</v>
      </c>
      <c r="I218" s="627">
        <v>0</v>
      </c>
      <c r="J218" s="497">
        <v>0.2</v>
      </c>
      <c r="K218" s="627">
        <v>14</v>
      </c>
      <c r="L218" s="497">
        <v>14</v>
      </c>
      <c r="M218" s="627">
        <v>8</v>
      </c>
      <c r="N218" s="497">
        <v>2.8</v>
      </c>
      <c r="O218" s="471" t="s">
        <v>210</v>
      </c>
    </row>
    <row r="219" spans="1:15" ht="12" customHeight="1" thickBot="1" x14ac:dyDescent="0.3">
      <c r="A219" s="538" t="s">
        <v>170</v>
      </c>
      <c r="B219" s="467"/>
      <c r="C219" s="467"/>
      <c r="D219" s="467"/>
      <c r="E219" s="467"/>
      <c r="F219" s="467"/>
      <c r="G219" s="467"/>
      <c r="H219" s="737"/>
      <c r="I219" s="467"/>
      <c r="J219" s="473"/>
      <c r="K219" s="467"/>
      <c r="L219" s="473"/>
      <c r="M219" s="467"/>
      <c r="N219" s="473"/>
      <c r="O219" s="471"/>
    </row>
    <row r="220" spans="1:15" s="542" customFormat="1" ht="15.75" customHeight="1" thickBot="1" x14ac:dyDescent="0.3">
      <c r="A220" s="535" t="s">
        <v>39</v>
      </c>
      <c r="B220" s="537">
        <f>B218</f>
        <v>200</v>
      </c>
      <c r="C220" s="537">
        <f t="shared" ref="C220:N220" si="42">C218</f>
        <v>1</v>
      </c>
      <c r="D220" s="537">
        <f t="shared" si="42"/>
        <v>0</v>
      </c>
      <c r="E220" s="537">
        <f t="shared" si="42"/>
        <v>20.2</v>
      </c>
      <c r="F220" s="537">
        <f t="shared" si="42"/>
        <v>84.8</v>
      </c>
      <c r="G220" s="537">
        <f t="shared" si="42"/>
        <v>2.1999999999999999E-2</v>
      </c>
      <c r="H220" s="537">
        <f t="shared" si="42"/>
        <v>3.9999999999999996</v>
      </c>
      <c r="I220" s="537">
        <f t="shared" si="42"/>
        <v>0</v>
      </c>
      <c r="J220" s="537">
        <f t="shared" si="42"/>
        <v>0.2</v>
      </c>
      <c r="K220" s="537">
        <f t="shared" si="42"/>
        <v>14</v>
      </c>
      <c r="L220" s="537">
        <f t="shared" si="42"/>
        <v>14</v>
      </c>
      <c r="M220" s="537">
        <f t="shared" si="42"/>
        <v>8</v>
      </c>
      <c r="N220" s="537">
        <f t="shared" si="42"/>
        <v>2.8</v>
      </c>
      <c r="O220" s="674"/>
    </row>
    <row r="221" spans="1:15" ht="15" customHeight="1" x14ac:dyDescent="0.25">
      <c r="A221" s="564" t="s">
        <v>42</v>
      </c>
      <c r="B221" s="470"/>
      <c r="C221" s="631"/>
      <c r="D221" s="621"/>
      <c r="E221" s="622"/>
      <c r="F221" s="625"/>
      <c r="G221" s="622"/>
      <c r="H221" s="737"/>
      <c r="I221" s="622"/>
      <c r="J221" s="631"/>
      <c r="K221" s="622"/>
      <c r="L221" s="631"/>
      <c r="M221" s="622"/>
      <c r="N221" s="631"/>
      <c r="O221" s="686"/>
    </row>
    <row r="222" spans="1:15" ht="27" customHeight="1" x14ac:dyDescent="0.25">
      <c r="A222" s="395" t="s">
        <v>408</v>
      </c>
      <c r="B222" s="467">
        <v>30</v>
      </c>
      <c r="C222" s="631">
        <v>0.89460000000000006</v>
      </c>
      <c r="D222" s="622">
        <v>1.5567</v>
      </c>
      <c r="E222" s="631">
        <v>1.8752999999999997</v>
      </c>
      <c r="F222" s="622">
        <v>25.08</v>
      </c>
      <c r="G222" s="622">
        <v>3.15E-2</v>
      </c>
      <c r="H222" s="737">
        <v>3.6</v>
      </c>
      <c r="I222" s="622">
        <v>0</v>
      </c>
      <c r="J222" s="631">
        <v>0.72239999999999993</v>
      </c>
      <c r="K222" s="622">
        <v>6.4349999999999996</v>
      </c>
      <c r="L222" s="631">
        <v>17.984999999999999</v>
      </c>
      <c r="M222" s="622">
        <v>6.24</v>
      </c>
      <c r="N222" s="631">
        <v>0.20520000000000002</v>
      </c>
      <c r="O222" s="400" t="s">
        <v>410</v>
      </c>
    </row>
    <row r="223" spans="1:15" ht="46.5" customHeight="1" x14ac:dyDescent="0.25">
      <c r="A223" s="485" t="s">
        <v>518</v>
      </c>
      <c r="B223" s="470" t="s">
        <v>137</v>
      </c>
      <c r="C223" s="595">
        <v>4.4745000000000008</v>
      </c>
      <c r="D223" s="596">
        <v>4.6115000000000004</v>
      </c>
      <c r="E223" s="597">
        <v>11.309500000000002</v>
      </c>
      <c r="F223" s="596">
        <v>112.75000000000001</v>
      </c>
      <c r="G223" s="596">
        <v>6.7000000000000018E-2</v>
      </c>
      <c r="H223" s="597">
        <v>3.69</v>
      </c>
      <c r="I223" s="596">
        <v>18.450000000000003</v>
      </c>
      <c r="J223" s="597">
        <v>1.0670000000000002</v>
      </c>
      <c r="K223" s="596">
        <v>25.400000000000002</v>
      </c>
      <c r="L223" s="597">
        <v>59.735000000000007</v>
      </c>
      <c r="M223" s="596">
        <v>17.238000000000003</v>
      </c>
      <c r="N223" s="598">
        <v>0.89300000000000024</v>
      </c>
      <c r="O223" s="400" t="s">
        <v>442</v>
      </c>
    </row>
    <row r="224" spans="1:15" ht="33.75" customHeight="1" x14ac:dyDescent="0.25">
      <c r="A224" s="485" t="s">
        <v>381</v>
      </c>
      <c r="B224" s="467" t="s">
        <v>382</v>
      </c>
      <c r="C224" s="631">
        <v>11.214285714285715</v>
      </c>
      <c r="D224" s="622">
        <v>18.937333333333331</v>
      </c>
      <c r="E224" s="631">
        <v>9.1455238095238069</v>
      </c>
      <c r="F224" s="622">
        <v>253.56190476190474</v>
      </c>
      <c r="G224" s="622">
        <v>7.8857142857142848E-2</v>
      </c>
      <c r="H224" s="737">
        <v>14.05</v>
      </c>
      <c r="I224" s="622">
        <v>71.470476190476177</v>
      </c>
      <c r="J224" s="631">
        <v>2.4737142857142858</v>
      </c>
      <c r="K224" s="622">
        <v>60.369523809523805</v>
      </c>
      <c r="L224" s="631">
        <v>112.74285714285715</v>
      </c>
      <c r="M224" s="622">
        <v>25.146285714285721</v>
      </c>
      <c r="N224" s="631">
        <v>1.3805714285714288</v>
      </c>
      <c r="O224" s="471" t="s">
        <v>556</v>
      </c>
    </row>
    <row r="225" spans="1:16" ht="40.5" customHeight="1" x14ac:dyDescent="0.25">
      <c r="A225" s="544" t="s">
        <v>401</v>
      </c>
      <c r="B225" s="467">
        <v>150</v>
      </c>
      <c r="C225" s="629">
        <v>0.4965</v>
      </c>
      <c r="D225" s="622">
        <v>6.7500000000000004E-2</v>
      </c>
      <c r="E225" s="631">
        <v>24.0105</v>
      </c>
      <c r="F225" s="545">
        <v>99.6</v>
      </c>
      <c r="G225" s="546">
        <v>1.2000000000000002E-2</v>
      </c>
      <c r="H225" s="733">
        <v>0.54</v>
      </c>
      <c r="I225" s="546">
        <v>0</v>
      </c>
      <c r="J225" s="545">
        <v>0.38100000000000001</v>
      </c>
      <c r="K225" s="546">
        <v>24.36</v>
      </c>
      <c r="L225" s="545">
        <v>17.579999999999998</v>
      </c>
      <c r="M225" s="545">
        <v>13.094999999999997</v>
      </c>
      <c r="N225" s="473">
        <v>0.52349999999999997</v>
      </c>
      <c r="O225" s="471" t="s">
        <v>402</v>
      </c>
    </row>
    <row r="226" spans="1:16" ht="32.25" customHeight="1" thickBot="1" x14ac:dyDescent="0.3">
      <c r="A226" s="662" t="s">
        <v>277</v>
      </c>
      <c r="B226" s="565">
        <v>35</v>
      </c>
      <c r="C226" s="629">
        <v>2.31</v>
      </c>
      <c r="D226" s="623">
        <v>0.42</v>
      </c>
      <c r="E226" s="631">
        <v>13.860000000000001</v>
      </c>
      <c r="F226" s="623">
        <v>69.3</v>
      </c>
      <c r="G226" s="631">
        <v>5.9500000000000004E-2</v>
      </c>
      <c r="H226" s="733"/>
      <c r="I226" s="631"/>
      <c r="J226" s="622">
        <v>0.49</v>
      </c>
      <c r="K226" s="631">
        <v>10.15</v>
      </c>
      <c r="L226" s="622">
        <v>52.5</v>
      </c>
      <c r="M226" s="622">
        <v>16.45</v>
      </c>
      <c r="N226" s="473">
        <v>1.365</v>
      </c>
      <c r="O226" s="672" t="s">
        <v>219</v>
      </c>
    </row>
    <row r="227" spans="1:16" ht="15.75" customHeight="1" thickBot="1" x14ac:dyDescent="0.3">
      <c r="A227" s="721" t="s">
        <v>39</v>
      </c>
      <c r="B227" s="539">
        <v>525</v>
      </c>
      <c r="C227" s="541">
        <f>C222+C223+C224+C225+C226</f>
        <v>19.389885714285718</v>
      </c>
      <c r="D227" s="537">
        <f t="shared" ref="D227:N227" si="43">D222+D223+D224+D225+D226</f>
        <v>25.593033333333334</v>
      </c>
      <c r="E227" s="537">
        <f t="shared" si="43"/>
        <v>60.200823809523811</v>
      </c>
      <c r="F227" s="537">
        <f t="shared" si="43"/>
        <v>560.29190476190468</v>
      </c>
      <c r="G227" s="537">
        <f t="shared" si="43"/>
        <v>0.24885714285714289</v>
      </c>
      <c r="H227" s="537">
        <f t="shared" si="43"/>
        <v>21.88</v>
      </c>
      <c r="I227" s="537">
        <f t="shared" si="43"/>
        <v>89.92047619047618</v>
      </c>
      <c r="J227" s="537">
        <f t="shared" si="43"/>
        <v>5.1341142857142863</v>
      </c>
      <c r="K227" s="537">
        <f t="shared" si="43"/>
        <v>126.71452380952381</v>
      </c>
      <c r="L227" s="537">
        <f t="shared" si="43"/>
        <v>260.54285714285714</v>
      </c>
      <c r="M227" s="537">
        <f t="shared" si="43"/>
        <v>78.169285714285721</v>
      </c>
      <c r="N227" s="537">
        <f t="shared" si="43"/>
        <v>4.3672714285714287</v>
      </c>
      <c r="O227" s="673"/>
    </row>
    <row r="228" spans="1:16" ht="15" customHeight="1" x14ac:dyDescent="0.25">
      <c r="A228" s="771" t="s">
        <v>454</v>
      </c>
      <c r="B228" s="467"/>
      <c r="C228" s="631"/>
      <c r="D228" s="621"/>
      <c r="E228" s="631"/>
      <c r="F228" s="621"/>
      <c r="G228" s="622"/>
      <c r="H228" s="737"/>
      <c r="I228" s="622"/>
      <c r="J228" s="631"/>
      <c r="K228" s="649"/>
      <c r="L228" s="631"/>
      <c r="M228" s="622"/>
      <c r="N228" s="649"/>
      <c r="O228" s="701"/>
    </row>
    <row r="229" spans="1:16" ht="24.75" customHeight="1" x14ac:dyDescent="0.25">
      <c r="A229" s="400" t="s">
        <v>357</v>
      </c>
      <c r="B229" s="566">
        <v>50</v>
      </c>
      <c r="C229" s="643">
        <v>6.1466666666666674</v>
      </c>
      <c r="D229" s="776">
        <v>3.6533333333333342</v>
      </c>
      <c r="E229" s="643">
        <v>19.453333333333337</v>
      </c>
      <c r="F229" s="643">
        <v>134.66666666666669</v>
      </c>
      <c r="G229" s="776">
        <v>5.3333333333333344E-2</v>
      </c>
      <c r="H229" s="407">
        <v>2.6666666666666672E-2</v>
      </c>
      <c r="I229" s="638">
        <v>22.666666666666671</v>
      </c>
      <c r="J229" s="407">
        <v>0.64000000000000012</v>
      </c>
      <c r="K229" s="643">
        <v>33.866666666666674</v>
      </c>
      <c r="L229" s="643">
        <v>60.133333333333347</v>
      </c>
      <c r="M229" s="776">
        <v>14.400000000000004</v>
      </c>
      <c r="N229" s="643">
        <v>0.6000000000000002</v>
      </c>
      <c r="O229" s="688" t="s">
        <v>372</v>
      </c>
    </row>
    <row r="230" spans="1:16" ht="21" customHeight="1" x14ac:dyDescent="0.25">
      <c r="A230" s="485" t="s">
        <v>177</v>
      </c>
      <c r="B230" s="467" t="s">
        <v>344</v>
      </c>
      <c r="C230" s="647">
        <v>4.3499999999999996</v>
      </c>
      <c r="D230" s="642">
        <v>3.75</v>
      </c>
      <c r="E230" s="647">
        <v>7.9960000000000004</v>
      </c>
      <c r="F230" s="642">
        <v>83</v>
      </c>
      <c r="G230" s="647">
        <v>0.06</v>
      </c>
      <c r="H230" s="733">
        <v>1.0499999999999998</v>
      </c>
      <c r="I230" s="647">
        <v>29.999999999999996</v>
      </c>
      <c r="J230" s="642">
        <v>0</v>
      </c>
      <c r="K230" s="647">
        <v>180.06</v>
      </c>
      <c r="L230" s="642">
        <v>135</v>
      </c>
      <c r="M230" s="642">
        <v>21</v>
      </c>
      <c r="N230" s="473">
        <v>0.156</v>
      </c>
      <c r="O230" s="471" t="s">
        <v>150</v>
      </c>
    </row>
    <row r="231" spans="1:16" ht="29.25" customHeight="1" thickBot="1" x14ac:dyDescent="0.3">
      <c r="A231" s="538" t="s">
        <v>567</v>
      </c>
      <c r="B231" s="467"/>
      <c r="C231" s="473"/>
      <c r="D231" s="467"/>
      <c r="E231" s="473"/>
      <c r="F231" s="467"/>
      <c r="G231" s="473"/>
      <c r="H231" s="733"/>
      <c r="I231" s="473"/>
      <c r="J231" s="467"/>
      <c r="K231" s="473"/>
      <c r="L231" s="467"/>
      <c r="M231" s="467"/>
      <c r="N231" s="473"/>
      <c r="O231" s="471"/>
    </row>
    <row r="232" spans="1:16" s="542" customFormat="1" ht="15.75" customHeight="1" thickBot="1" x14ac:dyDescent="0.3">
      <c r="A232" s="762" t="s">
        <v>39</v>
      </c>
      <c r="B232" s="665">
        <v>202</v>
      </c>
      <c r="C232" s="667">
        <f>C229+C230</f>
        <v>10.496666666666666</v>
      </c>
      <c r="D232" s="667">
        <f t="shared" ref="D232:N232" si="44">D229+D230</f>
        <v>7.4033333333333342</v>
      </c>
      <c r="E232" s="667">
        <f t="shared" si="44"/>
        <v>27.449333333333335</v>
      </c>
      <c r="F232" s="667">
        <f t="shared" si="44"/>
        <v>217.66666666666669</v>
      </c>
      <c r="G232" s="667">
        <f t="shared" si="44"/>
        <v>0.11333333333333334</v>
      </c>
      <c r="H232" s="667">
        <f t="shared" si="44"/>
        <v>1.0766666666666664</v>
      </c>
      <c r="I232" s="667">
        <f t="shared" si="44"/>
        <v>52.666666666666671</v>
      </c>
      <c r="J232" s="667">
        <f t="shared" si="44"/>
        <v>0.64000000000000012</v>
      </c>
      <c r="K232" s="667">
        <f t="shared" si="44"/>
        <v>213.92666666666668</v>
      </c>
      <c r="L232" s="667">
        <f t="shared" si="44"/>
        <v>195.13333333333335</v>
      </c>
      <c r="M232" s="667">
        <f t="shared" si="44"/>
        <v>35.400000000000006</v>
      </c>
      <c r="N232" s="667">
        <f t="shared" si="44"/>
        <v>0.75600000000000023</v>
      </c>
      <c r="O232" s="756"/>
      <c r="P232" s="782"/>
    </row>
    <row r="233" spans="1:16" ht="21.75" customHeight="1" x14ac:dyDescent="0.25">
      <c r="A233" s="751" t="s">
        <v>451</v>
      </c>
      <c r="B233" s="774"/>
      <c r="C233" s="645"/>
      <c r="D233" s="645"/>
      <c r="E233" s="645"/>
      <c r="F233" s="645"/>
      <c r="G233" s="645"/>
      <c r="H233" s="739"/>
      <c r="I233" s="645"/>
      <c r="J233" s="645"/>
      <c r="K233" s="645"/>
      <c r="L233" s="645"/>
      <c r="M233" s="645"/>
      <c r="N233" s="645"/>
      <c r="O233" s="685"/>
    </row>
    <row r="234" spans="1:16" ht="30.75" customHeight="1" x14ac:dyDescent="0.25">
      <c r="A234" s="724" t="s">
        <v>106</v>
      </c>
      <c r="B234" s="467">
        <v>50</v>
      </c>
      <c r="C234" s="642">
        <v>6.1</v>
      </c>
      <c r="D234" s="642">
        <v>3.88</v>
      </c>
      <c r="E234" s="642">
        <v>7.34</v>
      </c>
      <c r="F234" s="642">
        <v>89</v>
      </c>
      <c r="G234" s="642">
        <v>0.03</v>
      </c>
      <c r="H234" s="733">
        <v>0.16</v>
      </c>
      <c r="I234" s="642">
        <v>2.6000000000000014</v>
      </c>
      <c r="J234" s="642">
        <v>2.5100000000000002</v>
      </c>
      <c r="K234" s="642">
        <v>21.740000000000002</v>
      </c>
      <c r="L234" s="642">
        <v>81.849999999999994</v>
      </c>
      <c r="M234" s="642">
        <v>19.13</v>
      </c>
      <c r="N234" s="642">
        <v>0.72</v>
      </c>
      <c r="O234" s="758" t="s">
        <v>158</v>
      </c>
    </row>
    <row r="235" spans="1:16" s="338" customFormat="1" ht="46.5" customHeight="1" x14ac:dyDescent="0.25">
      <c r="A235" s="724" t="s">
        <v>230</v>
      </c>
      <c r="B235" s="404" t="s">
        <v>373</v>
      </c>
      <c r="C235" s="406">
        <v>3.21</v>
      </c>
      <c r="D235" s="406">
        <v>1.615</v>
      </c>
      <c r="E235" s="406">
        <v>22.355999999999998</v>
      </c>
      <c r="F235" s="406">
        <v>116.6</v>
      </c>
      <c r="G235" s="406">
        <v>3.2999999999999995E-2</v>
      </c>
      <c r="H235" s="406">
        <v>0.41</v>
      </c>
      <c r="I235" s="406">
        <v>8</v>
      </c>
      <c r="J235" s="406">
        <v>0.44</v>
      </c>
      <c r="K235" s="406">
        <v>17.364999999999998</v>
      </c>
      <c r="L235" s="406">
        <v>113.24</v>
      </c>
      <c r="M235" s="406">
        <v>18.094999999999999</v>
      </c>
      <c r="N235" s="406">
        <v>0.6915</v>
      </c>
      <c r="O235" s="758" t="s">
        <v>229</v>
      </c>
    </row>
    <row r="236" spans="1:16" ht="38.25" customHeight="1" x14ac:dyDescent="0.25">
      <c r="A236" s="723" t="s">
        <v>301</v>
      </c>
      <c r="B236" s="745" t="s">
        <v>453</v>
      </c>
      <c r="C236" s="707">
        <v>6.9500000000000006E-2</v>
      </c>
      <c r="D236" s="707">
        <v>1.6E-2</v>
      </c>
      <c r="E236" s="707">
        <v>10.743</v>
      </c>
      <c r="F236" s="707">
        <v>43.335000000000001</v>
      </c>
      <c r="G236" s="707">
        <v>0</v>
      </c>
      <c r="H236" s="707">
        <v>0.02</v>
      </c>
      <c r="I236" s="707">
        <v>0</v>
      </c>
      <c r="J236" s="707">
        <v>0</v>
      </c>
      <c r="K236" s="707">
        <v>9.0599999999999987</v>
      </c>
      <c r="L236" s="707">
        <v>2.375</v>
      </c>
      <c r="M236" s="707">
        <v>1.3900000000000001</v>
      </c>
      <c r="N236" s="707">
        <v>0.24199999999999999</v>
      </c>
      <c r="O236" s="684" t="s">
        <v>298</v>
      </c>
    </row>
    <row r="237" spans="1:16" ht="30" customHeight="1" thickBot="1" x14ac:dyDescent="0.3">
      <c r="A237" s="772" t="s">
        <v>212</v>
      </c>
      <c r="B237" s="775">
        <v>25</v>
      </c>
      <c r="C237" s="777">
        <v>1.9</v>
      </c>
      <c r="D237" s="778">
        <v>0.2</v>
      </c>
      <c r="E237" s="778">
        <v>12.3</v>
      </c>
      <c r="F237" s="777">
        <v>58.75</v>
      </c>
      <c r="G237" s="778">
        <v>2.75E-2</v>
      </c>
      <c r="H237" s="778"/>
      <c r="I237" s="778"/>
      <c r="J237" s="777">
        <v>0.27500000000000002</v>
      </c>
      <c r="K237" s="778">
        <v>5</v>
      </c>
      <c r="L237" s="778">
        <v>16.25</v>
      </c>
      <c r="M237" s="778">
        <v>3.5</v>
      </c>
      <c r="N237" s="778">
        <v>0.27500000000000002</v>
      </c>
      <c r="O237" s="684" t="s">
        <v>220</v>
      </c>
    </row>
    <row r="238" spans="1:16" ht="15.75" customHeight="1" thickBot="1" x14ac:dyDescent="0.3">
      <c r="A238" s="721" t="s">
        <v>39</v>
      </c>
      <c r="B238" s="539">
        <v>360.5</v>
      </c>
      <c r="C238" s="541">
        <f>C234+C235+C236+C237</f>
        <v>11.279499999999999</v>
      </c>
      <c r="D238" s="541">
        <f t="shared" ref="D238:N238" si="45">D234+D235+D236+D237</f>
        <v>5.7110000000000003</v>
      </c>
      <c r="E238" s="541">
        <f t="shared" si="45"/>
        <v>52.739000000000004</v>
      </c>
      <c r="F238" s="541">
        <f t="shared" si="45"/>
        <v>307.685</v>
      </c>
      <c r="G238" s="541">
        <f t="shared" si="45"/>
        <v>9.0499999999999997E-2</v>
      </c>
      <c r="H238" s="541">
        <f t="shared" si="45"/>
        <v>0.59</v>
      </c>
      <c r="I238" s="541">
        <f t="shared" si="45"/>
        <v>10.600000000000001</v>
      </c>
      <c r="J238" s="541">
        <f t="shared" si="45"/>
        <v>3.2250000000000001</v>
      </c>
      <c r="K238" s="541">
        <f t="shared" si="45"/>
        <v>53.165000000000006</v>
      </c>
      <c r="L238" s="541">
        <f t="shared" si="45"/>
        <v>213.71499999999997</v>
      </c>
      <c r="M238" s="541">
        <f t="shared" si="45"/>
        <v>42.114999999999995</v>
      </c>
      <c r="N238" s="541">
        <f t="shared" si="45"/>
        <v>1.9285000000000001</v>
      </c>
      <c r="O238" s="718"/>
    </row>
    <row r="239" spans="1:16" ht="15.75" customHeight="1" thickBot="1" x14ac:dyDescent="0.3">
      <c r="A239" s="535" t="s">
        <v>63</v>
      </c>
      <c r="B239" s="537">
        <f>B216+B220+B227+B232+B238</f>
        <v>1650.5</v>
      </c>
      <c r="C239" s="537">
        <f t="shared" ref="C239:N239" si="46">C216+C220+C227+C232+C238</f>
        <v>53.728404476760765</v>
      </c>
      <c r="D239" s="537">
        <f t="shared" si="46"/>
        <v>52.823225349301396</v>
      </c>
      <c r="E239" s="537">
        <f t="shared" si="46"/>
        <v>217.87347929854576</v>
      </c>
      <c r="F239" s="537">
        <f t="shared" si="46"/>
        <v>1573.1773838038209</v>
      </c>
      <c r="G239" s="537">
        <f t="shared" si="46"/>
        <v>0.5871238095238096</v>
      </c>
      <c r="H239" s="537">
        <f t="shared" si="46"/>
        <v>29.458666666666666</v>
      </c>
      <c r="I239" s="537">
        <f t="shared" si="46"/>
        <v>234.52319076133446</v>
      </c>
      <c r="J239" s="537">
        <f t="shared" si="46"/>
        <v>9.8310484174508126</v>
      </c>
      <c r="K239" s="537">
        <f t="shared" si="46"/>
        <v>717.4657533504419</v>
      </c>
      <c r="L239" s="537">
        <f t="shared" si="46"/>
        <v>951.1473940690048</v>
      </c>
      <c r="M239" s="537">
        <f t="shared" si="46"/>
        <v>210.55628571428571</v>
      </c>
      <c r="N239" s="537">
        <f t="shared" si="46"/>
        <v>10.764359452523525</v>
      </c>
      <c r="O239" s="673"/>
    </row>
    <row r="240" spans="1:16" ht="15" customHeight="1" x14ac:dyDescent="0.25">
      <c r="A240" s="561"/>
      <c r="B240" s="552"/>
      <c r="C240" s="562"/>
      <c r="D240" s="562"/>
      <c r="E240" s="562"/>
      <c r="F240" s="562"/>
      <c r="G240" s="562"/>
      <c r="H240" s="562"/>
      <c r="I240" s="562"/>
      <c r="J240" s="562"/>
      <c r="K240" s="584"/>
      <c r="L240" s="584"/>
      <c r="M240" s="562"/>
      <c r="N240" s="562"/>
      <c r="O240" s="677"/>
    </row>
    <row r="241" spans="1:15" ht="15.75" customHeight="1" thickBot="1" x14ac:dyDescent="0.3">
      <c r="A241" s="527" t="s">
        <v>333</v>
      </c>
      <c r="B241" s="528"/>
      <c r="K241" s="648"/>
      <c r="L241" s="648"/>
      <c r="O241" s="678"/>
    </row>
    <row r="242" spans="1:15" ht="23.25" customHeight="1" x14ac:dyDescent="0.25">
      <c r="A242" s="529" t="s">
        <v>5</v>
      </c>
      <c r="B242" s="530" t="s">
        <v>6</v>
      </c>
      <c r="C242" s="1155" t="s">
        <v>141</v>
      </c>
      <c r="D242" s="1156"/>
      <c r="E242" s="1157"/>
      <c r="F242" s="621" t="s">
        <v>9</v>
      </c>
      <c r="G242" s="1167" t="s">
        <v>546</v>
      </c>
      <c r="H242" s="1167" t="s">
        <v>547</v>
      </c>
      <c r="I242" s="1167" t="s">
        <v>548</v>
      </c>
      <c r="J242" s="1167" t="s">
        <v>549</v>
      </c>
      <c r="K242" s="1155" t="s">
        <v>550</v>
      </c>
      <c r="L242" s="1167" t="s">
        <v>551</v>
      </c>
      <c r="M242" s="1167" t="s">
        <v>552</v>
      </c>
      <c r="N242" s="1157" t="s">
        <v>553</v>
      </c>
      <c r="O242" s="671" t="s">
        <v>65</v>
      </c>
    </row>
    <row r="243" spans="1:15" ht="15.75" customHeight="1" thickBot="1" x14ac:dyDescent="0.3">
      <c r="A243" s="485" t="s">
        <v>12</v>
      </c>
      <c r="B243" s="472" t="s">
        <v>13</v>
      </c>
      <c r="C243" s="630"/>
      <c r="D243" s="632"/>
      <c r="E243" s="632"/>
      <c r="F243" s="622" t="s">
        <v>133</v>
      </c>
      <c r="G243" s="1168"/>
      <c r="H243" s="1168"/>
      <c r="I243" s="1168"/>
      <c r="J243" s="1168"/>
      <c r="K243" s="1180"/>
      <c r="L243" s="1168"/>
      <c r="M243" s="1168"/>
      <c r="N243" s="1178"/>
      <c r="O243" s="471" t="s">
        <v>66</v>
      </c>
    </row>
    <row r="244" spans="1:15" ht="15.75" customHeight="1" thickBot="1" x14ac:dyDescent="0.3">
      <c r="A244" s="531"/>
      <c r="B244" s="532"/>
      <c r="C244" s="533" t="s">
        <v>18</v>
      </c>
      <c r="D244" s="533" t="s">
        <v>19</v>
      </c>
      <c r="E244" s="534" t="s">
        <v>20</v>
      </c>
      <c r="F244" s="533" t="s">
        <v>21</v>
      </c>
      <c r="G244" s="1169"/>
      <c r="H244" s="1169"/>
      <c r="I244" s="1169"/>
      <c r="J244" s="1169"/>
      <c r="K244" s="1170"/>
      <c r="L244" s="1169"/>
      <c r="M244" s="1169"/>
      <c r="N244" s="1171"/>
      <c r="O244" s="672"/>
    </row>
    <row r="245" spans="1:15" ht="15" customHeight="1" x14ac:dyDescent="0.25">
      <c r="A245" s="563" t="s">
        <v>23</v>
      </c>
      <c r="B245" s="530"/>
      <c r="C245" s="624"/>
      <c r="D245" s="621"/>
      <c r="E245" s="624"/>
      <c r="F245" s="621"/>
      <c r="G245" s="624"/>
      <c r="H245" s="732"/>
      <c r="I245" s="621"/>
      <c r="J245" s="624"/>
      <c r="K245" s="644"/>
      <c r="L245" s="649"/>
      <c r="M245" s="649"/>
      <c r="N245" s="624"/>
      <c r="O245" s="671"/>
    </row>
    <row r="246" spans="1:15" ht="33.75" customHeight="1" x14ac:dyDescent="0.25">
      <c r="A246" s="485" t="s">
        <v>356</v>
      </c>
      <c r="B246" s="467" t="s">
        <v>387</v>
      </c>
      <c r="C246" s="631">
        <v>4.2449520958083831</v>
      </c>
      <c r="D246" s="622">
        <v>4.5996586826347308</v>
      </c>
      <c r="E246" s="631">
        <v>22.61392215568862</v>
      </c>
      <c r="F246" s="622">
        <v>149.26047904191614</v>
      </c>
      <c r="G246" s="631">
        <v>5.5999999999999987E-2</v>
      </c>
      <c r="H246" s="733">
        <v>0.81899999999999973</v>
      </c>
      <c r="I246" s="622">
        <v>24.576047904191611</v>
      </c>
      <c r="J246" s="631">
        <v>0.31993413173652685</v>
      </c>
      <c r="K246" s="653">
        <v>92.677562874251478</v>
      </c>
      <c r="L246" s="642">
        <v>81.531203592814336</v>
      </c>
      <c r="M246" s="642">
        <v>14.209999999999996</v>
      </c>
      <c r="N246" s="631">
        <v>0.32098802395209564</v>
      </c>
      <c r="O246" s="471" t="s">
        <v>109</v>
      </c>
    </row>
    <row r="247" spans="1:15" ht="24" customHeight="1" x14ac:dyDescent="0.25">
      <c r="A247" s="485" t="s">
        <v>68</v>
      </c>
      <c r="B247" s="467">
        <v>180</v>
      </c>
      <c r="C247" s="631">
        <v>3.6702000000000004</v>
      </c>
      <c r="D247" s="622">
        <v>3.1896</v>
      </c>
      <c r="E247" s="631">
        <v>15.8202</v>
      </c>
      <c r="F247" s="622">
        <v>106.74</v>
      </c>
      <c r="G247" s="631">
        <v>5.04E-2</v>
      </c>
      <c r="H247" s="733">
        <v>1.4292</v>
      </c>
      <c r="I247" s="622">
        <v>21.96</v>
      </c>
      <c r="J247" s="631"/>
      <c r="K247" s="653">
        <v>136.99799999999999</v>
      </c>
      <c r="L247" s="642">
        <v>112.10399999999998</v>
      </c>
      <c r="M247" s="642">
        <v>19.206</v>
      </c>
      <c r="N247" s="631">
        <v>0.43020000000000003</v>
      </c>
      <c r="O247" s="471" t="s">
        <v>69</v>
      </c>
    </row>
    <row r="248" spans="1:15" ht="38.25" customHeight="1" thickBot="1" x14ac:dyDescent="0.3">
      <c r="A248" s="485" t="s">
        <v>35</v>
      </c>
      <c r="B248" s="470" t="s">
        <v>135</v>
      </c>
      <c r="C248" s="629">
        <v>1.915</v>
      </c>
      <c r="D248" s="622">
        <v>4.3549999999999995</v>
      </c>
      <c r="E248" s="631">
        <v>12.920000000000002</v>
      </c>
      <c r="F248" s="622">
        <v>98.500000000000014</v>
      </c>
      <c r="G248" s="631">
        <v>2.7500000000000007E-2</v>
      </c>
      <c r="H248" s="733">
        <v>0</v>
      </c>
      <c r="I248" s="622">
        <v>20</v>
      </c>
      <c r="J248" s="631">
        <v>0.47499999999999998</v>
      </c>
      <c r="K248" s="653">
        <v>5.95</v>
      </c>
      <c r="L248" s="642">
        <v>17.75</v>
      </c>
      <c r="M248" s="642">
        <v>3.25</v>
      </c>
      <c r="N248" s="473">
        <v>0.31</v>
      </c>
      <c r="O248" s="471" t="s">
        <v>37</v>
      </c>
    </row>
    <row r="249" spans="1:15" ht="15.75" customHeight="1" thickBot="1" x14ac:dyDescent="0.3">
      <c r="A249" s="535" t="s">
        <v>39</v>
      </c>
      <c r="B249" s="536">
        <v>353</v>
      </c>
      <c r="C249" s="537">
        <f>C246+C247+C248</f>
        <v>9.8301520958083835</v>
      </c>
      <c r="D249" s="537">
        <f t="shared" ref="D249:N249" si="47">D246+D247+D248</f>
        <v>12.144258682634732</v>
      </c>
      <c r="E249" s="537">
        <f t="shared" si="47"/>
        <v>51.354122155688621</v>
      </c>
      <c r="F249" s="537">
        <f t="shared" si="47"/>
        <v>354.50047904191615</v>
      </c>
      <c r="G249" s="537">
        <f t="shared" si="47"/>
        <v>0.13389999999999999</v>
      </c>
      <c r="H249" s="537">
        <f t="shared" si="47"/>
        <v>2.2481999999999998</v>
      </c>
      <c r="I249" s="537">
        <f t="shared" si="47"/>
        <v>66.536047904191605</v>
      </c>
      <c r="J249" s="537">
        <f t="shared" si="47"/>
        <v>0.79493413173652683</v>
      </c>
      <c r="K249" s="551">
        <f t="shared" si="47"/>
        <v>235.62556287425144</v>
      </c>
      <c r="L249" s="537">
        <f t="shared" si="47"/>
        <v>211.38520359281432</v>
      </c>
      <c r="M249" s="537">
        <f t="shared" si="47"/>
        <v>36.665999999999997</v>
      </c>
      <c r="N249" s="541">
        <f t="shared" si="47"/>
        <v>1.0611880239520957</v>
      </c>
      <c r="O249" s="673"/>
    </row>
    <row r="250" spans="1:15" ht="15" customHeight="1" x14ac:dyDescent="0.25">
      <c r="A250" s="564" t="s">
        <v>40</v>
      </c>
      <c r="B250" s="470"/>
      <c r="C250" s="622"/>
      <c r="D250" s="633"/>
      <c r="E250" s="622"/>
      <c r="F250" s="621"/>
      <c r="G250" s="631"/>
      <c r="H250" s="733"/>
      <c r="I250" s="622"/>
      <c r="J250" s="631"/>
      <c r="K250" s="653"/>
      <c r="L250" s="642"/>
      <c r="M250" s="642"/>
      <c r="N250" s="631"/>
      <c r="O250" s="471"/>
    </row>
    <row r="251" spans="1:15" ht="16.5" customHeight="1" x14ac:dyDescent="0.25">
      <c r="A251" s="577" t="s">
        <v>55</v>
      </c>
      <c r="B251" s="578">
        <v>150</v>
      </c>
      <c r="C251" s="579">
        <v>1.35</v>
      </c>
      <c r="D251" s="580">
        <v>0.3</v>
      </c>
      <c r="E251" s="581">
        <v>12.149999999999999</v>
      </c>
      <c r="F251" s="580">
        <v>64.5</v>
      </c>
      <c r="G251" s="581">
        <v>6.0000000000000005E-2</v>
      </c>
      <c r="H251" s="580">
        <v>90</v>
      </c>
      <c r="I251" s="581">
        <v>0</v>
      </c>
      <c r="J251" s="580">
        <v>0.3</v>
      </c>
      <c r="K251" s="581">
        <v>50.999999999999993</v>
      </c>
      <c r="L251" s="580">
        <v>34.499999999999993</v>
      </c>
      <c r="M251" s="580">
        <v>19.499999999999996</v>
      </c>
      <c r="N251" s="581">
        <v>0.4499999999999999</v>
      </c>
      <c r="O251" s="662" t="s">
        <v>153</v>
      </c>
    </row>
    <row r="252" spans="1:15" ht="15.75" customHeight="1" thickBot="1" x14ac:dyDescent="0.3">
      <c r="A252" s="555" t="s">
        <v>575</v>
      </c>
      <c r="B252" s="627"/>
      <c r="C252" s="556"/>
      <c r="D252" s="627"/>
      <c r="E252" s="497"/>
      <c r="F252" s="627"/>
      <c r="G252" s="497"/>
      <c r="H252" s="736"/>
      <c r="I252" s="497"/>
      <c r="J252" s="627"/>
      <c r="K252" s="497"/>
      <c r="L252" s="655"/>
      <c r="M252" s="655"/>
      <c r="N252" s="497"/>
      <c r="O252" s="471" t="s">
        <v>154</v>
      </c>
    </row>
    <row r="253" spans="1:15" s="542" customFormat="1" ht="15.75" customHeight="1" thickBot="1" x14ac:dyDescent="0.3">
      <c r="A253" s="535" t="s">
        <v>39</v>
      </c>
      <c r="B253" s="537">
        <f>B251</f>
        <v>150</v>
      </c>
      <c r="C253" s="537">
        <f t="shared" ref="C253:N253" si="48">C251</f>
        <v>1.35</v>
      </c>
      <c r="D253" s="537">
        <f t="shared" si="48"/>
        <v>0.3</v>
      </c>
      <c r="E253" s="537">
        <f t="shared" si="48"/>
        <v>12.149999999999999</v>
      </c>
      <c r="F253" s="537">
        <f t="shared" si="48"/>
        <v>64.5</v>
      </c>
      <c r="G253" s="537">
        <f t="shared" si="48"/>
        <v>6.0000000000000005E-2</v>
      </c>
      <c r="H253" s="537">
        <f t="shared" si="48"/>
        <v>90</v>
      </c>
      <c r="I253" s="537">
        <f t="shared" si="48"/>
        <v>0</v>
      </c>
      <c r="J253" s="537">
        <f t="shared" si="48"/>
        <v>0.3</v>
      </c>
      <c r="K253" s="551">
        <f t="shared" si="48"/>
        <v>50.999999999999993</v>
      </c>
      <c r="L253" s="537">
        <f t="shared" si="48"/>
        <v>34.499999999999993</v>
      </c>
      <c r="M253" s="537">
        <f t="shared" si="48"/>
        <v>19.499999999999996</v>
      </c>
      <c r="N253" s="541">
        <f t="shared" si="48"/>
        <v>0.4499999999999999</v>
      </c>
      <c r="O253" s="674"/>
    </row>
    <row r="254" spans="1:15" ht="15" customHeight="1" x14ac:dyDescent="0.25">
      <c r="A254" s="563" t="s">
        <v>42</v>
      </c>
      <c r="B254" s="557"/>
      <c r="C254" s="624"/>
      <c r="D254" s="621"/>
      <c r="E254" s="624"/>
      <c r="F254" s="621"/>
      <c r="G254" s="624"/>
      <c r="H254" s="732"/>
      <c r="I254" s="621"/>
      <c r="J254" s="624"/>
      <c r="K254" s="644"/>
      <c r="L254" s="649"/>
      <c r="M254" s="649"/>
      <c r="N254" s="624"/>
      <c r="O254" s="675"/>
    </row>
    <row r="255" spans="1:15" s="504" customFormat="1" ht="24" customHeight="1" x14ac:dyDescent="0.25">
      <c r="A255" s="485" t="s">
        <v>311</v>
      </c>
      <c r="B255" s="470" t="s">
        <v>299</v>
      </c>
      <c r="C255" s="631">
        <v>0.56119999999999992</v>
      </c>
      <c r="D255" s="622">
        <v>4.016</v>
      </c>
      <c r="E255" s="631">
        <v>2.9160000000000004</v>
      </c>
      <c r="F255" s="622">
        <v>50.040000000000006</v>
      </c>
      <c r="G255" s="631">
        <v>1.7600000000000001E-2</v>
      </c>
      <c r="H255" s="733">
        <v>3.8528000000000002</v>
      </c>
      <c r="I255" s="622">
        <v>0</v>
      </c>
      <c r="J255" s="631">
        <v>1.8</v>
      </c>
      <c r="K255" s="653">
        <v>12.494</v>
      </c>
      <c r="L255" s="642">
        <v>17.308</v>
      </c>
      <c r="M255" s="642">
        <v>7.8115999999999994</v>
      </c>
      <c r="N255" s="631">
        <v>0.33119999999999994</v>
      </c>
      <c r="O255" s="688" t="s">
        <v>312</v>
      </c>
    </row>
    <row r="256" spans="1:15" ht="56.25" customHeight="1" x14ac:dyDescent="0.25">
      <c r="A256" s="485" t="s">
        <v>522</v>
      </c>
      <c r="B256" s="470" t="s">
        <v>485</v>
      </c>
      <c r="C256" s="631">
        <v>2.4765000000000001</v>
      </c>
      <c r="D256" s="622">
        <v>5.0225000000000009</v>
      </c>
      <c r="E256" s="631">
        <v>4.7395000000000005</v>
      </c>
      <c r="F256" s="622">
        <v>77.599999999999994</v>
      </c>
      <c r="G256" s="631">
        <v>3.4000000000000002E-2</v>
      </c>
      <c r="H256" s="733">
        <v>6.7670000000000003</v>
      </c>
      <c r="I256" s="622">
        <v>8.98</v>
      </c>
      <c r="J256" s="631">
        <v>1.4469999999999998</v>
      </c>
      <c r="K256" s="653">
        <v>37.396999999999998</v>
      </c>
      <c r="L256" s="642">
        <v>40.024999999999991</v>
      </c>
      <c r="M256" s="642">
        <v>14.146999999999998</v>
      </c>
      <c r="N256" s="631">
        <v>0.58699999999999997</v>
      </c>
      <c r="O256" s="471" t="s">
        <v>557</v>
      </c>
    </row>
    <row r="257" spans="1:18" s="504" customFormat="1" ht="36" customHeight="1" x14ac:dyDescent="0.25">
      <c r="A257" s="585" t="s">
        <v>291</v>
      </c>
      <c r="B257" s="467" t="s">
        <v>368</v>
      </c>
      <c r="C257" s="631">
        <v>5.8084000000000007</v>
      </c>
      <c r="D257" s="622">
        <v>6.2872000000000003</v>
      </c>
      <c r="E257" s="631">
        <v>4.5888</v>
      </c>
      <c r="F257" s="622">
        <v>98.42</v>
      </c>
      <c r="G257" s="631">
        <v>2.1000000000000001E-2</v>
      </c>
      <c r="H257" s="733">
        <v>0.67559999999999998</v>
      </c>
      <c r="I257" s="622">
        <v>22.68</v>
      </c>
      <c r="J257" s="631">
        <v>0.14699999999999999</v>
      </c>
      <c r="K257" s="653">
        <v>24.256</v>
      </c>
      <c r="L257" s="642">
        <v>47.515999999999991</v>
      </c>
      <c r="M257" s="642">
        <v>7.7259999999999991</v>
      </c>
      <c r="N257" s="631">
        <v>0.52759999999999996</v>
      </c>
      <c r="O257" s="471" t="s">
        <v>297</v>
      </c>
    </row>
    <row r="258" spans="1:18" ht="39.75" customHeight="1" x14ac:dyDescent="0.25">
      <c r="A258" s="485" t="s">
        <v>383</v>
      </c>
      <c r="B258" s="467" t="s">
        <v>268</v>
      </c>
      <c r="C258" s="407">
        <v>4.1742520958083826</v>
      </c>
      <c r="D258" s="580">
        <v>2.6612586826347306</v>
      </c>
      <c r="E258" s="407">
        <v>23.446922155688625</v>
      </c>
      <c r="F258" s="638">
        <v>134.38047904191617</v>
      </c>
      <c r="G258" s="407">
        <v>4.1800000000000004E-2</v>
      </c>
      <c r="H258" s="740"/>
      <c r="I258" s="638"/>
      <c r="J258" s="407">
        <v>0.59943413173652693</v>
      </c>
      <c r="K258" s="789">
        <v>8.9256628742514952</v>
      </c>
      <c r="L258" s="643">
        <v>28.154553592814366</v>
      </c>
      <c r="M258" s="643">
        <v>6.3205999999999989</v>
      </c>
      <c r="N258" s="600">
        <v>0.63078802395209566</v>
      </c>
      <c r="O258" s="471" t="s">
        <v>218</v>
      </c>
    </row>
    <row r="259" spans="1:18" ht="27.75" customHeight="1" x14ac:dyDescent="0.25">
      <c r="A259" s="485" t="s">
        <v>523</v>
      </c>
      <c r="B259" s="470">
        <v>150</v>
      </c>
      <c r="C259" s="631">
        <v>0.33750000000000002</v>
      </c>
      <c r="D259" s="622">
        <v>7.5000000000000011E-2</v>
      </c>
      <c r="E259" s="631">
        <v>25.492500000000003</v>
      </c>
      <c r="F259" s="622">
        <v>105.90000000000002</v>
      </c>
      <c r="G259" s="631">
        <v>1.5000000000000005E-2</v>
      </c>
      <c r="H259" s="733">
        <v>9.0000000000000018</v>
      </c>
      <c r="I259" s="631"/>
      <c r="J259" s="622">
        <v>7.4999999999999997E-2</v>
      </c>
      <c r="K259" s="631">
        <v>17.264999999999997</v>
      </c>
      <c r="L259" s="642">
        <v>8.6249999999999982</v>
      </c>
      <c r="M259" s="642">
        <v>5.7194999999999991</v>
      </c>
      <c r="N259" s="631">
        <v>0.17999999999999994</v>
      </c>
      <c r="O259" s="658" t="s">
        <v>525</v>
      </c>
    </row>
    <row r="260" spans="1:18" ht="32.25" customHeight="1" thickBot="1" x14ac:dyDescent="0.3">
      <c r="A260" s="485" t="s">
        <v>277</v>
      </c>
      <c r="B260" s="467">
        <v>35</v>
      </c>
      <c r="C260" s="629">
        <v>2.31</v>
      </c>
      <c r="D260" s="623">
        <v>0.42</v>
      </c>
      <c r="E260" s="631">
        <v>13.860000000000001</v>
      </c>
      <c r="F260" s="623">
        <v>69.3</v>
      </c>
      <c r="G260" s="631">
        <v>5.9500000000000004E-2</v>
      </c>
      <c r="H260" s="733"/>
      <c r="I260" s="631"/>
      <c r="J260" s="622">
        <v>0.49</v>
      </c>
      <c r="K260" s="631">
        <v>10.15</v>
      </c>
      <c r="L260" s="642">
        <v>52.5</v>
      </c>
      <c r="M260" s="642">
        <v>16.45</v>
      </c>
      <c r="N260" s="473">
        <v>1.365</v>
      </c>
      <c r="O260" s="672" t="s">
        <v>219</v>
      </c>
    </row>
    <row r="261" spans="1:18" ht="15.75" customHeight="1" thickBot="1" x14ac:dyDescent="0.3">
      <c r="A261" s="535" t="s">
        <v>39</v>
      </c>
      <c r="B261" s="539">
        <v>563</v>
      </c>
      <c r="C261" s="537">
        <f>C255+C256+C257+C258+C259+C260</f>
        <v>15.667852095808383</v>
      </c>
      <c r="D261" s="537">
        <f t="shared" ref="D261:N261" si="49">D255+D256+D257+D258+D259+D260</f>
        <v>18.481958682634733</v>
      </c>
      <c r="E261" s="537">
        <f t="shared" si="49"/>
        <v>75.043722155688627</v>
      </c>
      <c r="F261" s="537">
        <f t="shared" si="49"/>
        <v>535.64047904191625</v>
      </c>
      <c r="G261" s="537">
        <f t="shared" si="49"/>
        <v>0.18890000000000001</v>
      </c>
      <c r="H261" s="537">
        <f t="shared" si="49"/>
        <v>20.295400000000001</v>
      </c>
      <c r="I261" s="537">
        <f t="shared" si="49"/>
        <v>31.66</v>
      </c>
      <c r="J261" s="537">
        <f t="shared" si="49"/>
        <v>4.5584341317365267</v>
      </c>
      <c r="K261" s="551">
        <f t="shared" si="49"/>
        <v>110.4876628742515</v>
      </c>
      <c r="L261" s="537">
        <f t="shared" si="49"/>
        <v>194.12855359281434</v>
      </c>
      <c r="M261" s="537">
        <f t="shared" si="49"/>
        <v>58.174699999999987</v>
      </c>
      <c r="N261" s="541">
        <f t="shared" si="49"/>
        <v>3.6215880239520954</v>
      </c>
      <c r="O261" s="673"/>
    </row>
    <row r="262" spans="1:18" ht="15.75" customHeight="1" x14ac:dyDescent="0.25">
      <c r="A262" s="660" t="s">
        <v>450</v>
      </c>
      <c r="B262" s="601"/>
      <c r="C262" s="562"/>
      <c r="D262" s="582"/>
      <c r="E262" s="599"/>
      <c r="F262" s="584"/>
      <c r="G262" s="582"/>
      <c r="H262" s="781"/>
      <c r="I262" s="780"/>
      <c r="J262" s="582"/>
      <c r="K262" s="562"/>
      <c r="L262" s="599"/>
      <c r="M262" s="599"/>
      <c r="N262" s="562"/>
      <c r="O262" s="471"/>
    </row>
    <row r="263" spans="1:18" ht="23.25" customHeight="1" x14ac:dyDescent="0.25">
      <c r="A263" s="485" t="s">
        <v>231</v>
      </c>
      <c r="B263" s="570">
        <v>150</v>
      </c>
      <c r="C263" s="629">
        <v>4.3499999999999996</v>
      </c>
      <c r="D263" s="629">
        <v>3.75</v>
      </c>
      <c r="E263" s="571">
        <v>7.2</v>
      </c>
      <c r="F263" s="573">
        <v>80.25</v>
      </c>
      <c r="G263" s="571">
        <v>0.06</v>
      </c>
      <c r="H263" s="572">
        <v>1.95</v>
      </c>
      <c r="I263" s="788">
        <v>30</v>
      </c>
      <c r="J263" s="571">
        <v>0</v>
      </c>
      <c r="K263" s="573">
        <v>180</v>
      </c>
      <c r="L263" s="571">
        <v>135</v>
      </c>
      <c r="M263" s="571">
        <v>21</v>
      </c>
      <c r="N263" s="573">
        <v>0.15</v>
      </c>
      <c r="O263" s="471" t="s">
        <v>234</v>
      </c>
    </row>
    <row r="264" spans="1:18" ht="19.5" customHeight="1" x14ac:dyDescent="0.25">
      <c r="A264" s="485" t="s">
        <v>232</v>
      </c>
      <c r="B264" s="467"/>
      <c r="C264" s="631"/>
      <c r="D264" s="622"/>
      <c r="E264" s="631"/>
      <c r="F264" s="653"/>
      <c r="G264" s="642"/>
      <c r="H264" s="738"/>
      <c r="I264" s="653"/>
      <c r="J264" s="642"/>
      <c r="K264" s="647"/>
      <c r="L264" s="642"/>
      <c r="M264" s="642"/>
      <c r="N264" s="631"/>
      <c r="O264" s="471"/>
      <c r="P264" s="779"/>
      <c r="Q264" s="696"/>
    </row>
    <row r="265" spans="1:18" ht="40.5" customHeight="1" thickBot="1" x14ac:dyDescent="0.3">
      <c r="A265" s="574" t="s">
        <v>572</v>
      </c>
      <c r="B265" s="575">
        <v>20</v>
      </c>
      <c r="C265" s="655">
        <v>1.5</v>
      </c>
      <c r="D265" s="655">
        <v>1.9600000000000002</v>
      </c>
      <c r="E265" s="655">
        <v>14.88</v>
      </c>
      <c r="F265" s="497">
        <v>83.399999999999991</v>
      </c>
      <c r="G265" s="655">
        <v>1.6E-2</v>
      </c>
      <c r="H265" s="736">
        <v>0</v>
      </c>
      <c r="I265" s="497">
        <v>2</v>
      </c>
      <c r="J265" s="655">
        <v>0.7</v>
      </c>
      <c r="K265" s="497">
        <v>5.7999999999999989</v>
      </c>
      <c r="L265" s="655">
        <v>17.999999999999996</v>
      </c>
      <c r="M265" s="655">
        <v>3.9999999999999996</v>
      </c>
      <c r="N265" s="497">
        <v>0.41999999999999993</v>
      </c>
      <c r="O265" s="471" t="s">
        <v>221</v>
      </c>
    </row>
    <row r="266" spans="1:18" s="542" customFormat="1" ht="19.5" customHeight="1" thickBot="1" x14ac:dyDescent="0.3">
      <c r="A266" s="783" t="s">
        <v>39</v>
      </c>
      <c r="B266" s="784">
        <v>170</v>
      </c>
      <c r="C266" s="755">
        <f>C263+C265</f>
        <v>5.85</v>
      </c>
      <c r="D266" s="755">
        <f t="shared" ref="D266:N266" si="50">D263+D265</f>
        <v>5.71</v>
      </c>
      <c r="E266" s="755">
        <f t="shared" si="50"/>
        <v>22.080000000000002</v>
      </c>
      <c r="F266" s="754">
        <f t="shared" si="50"/>
        <v>163.64999999999998</v>
      </c>
      <c r="G266" s="755">
        <f t="shared" si="50"/>
        <v>7.5999999999999998E-2</v>
      </c>
      <c r="H266" s="755">
        <f t="shared" si="50"/>
        <v>1.95</v>
      </c>
      <c r="I266" s="754">
        <f t="shared" si="50"/>
        <v>32</v>
      </c>
      <c r="J266" s="755">
        <f t="shared" si="50"/>
        <v>0.7</v>
      </c>
      <c r="K266" s="754">
        <f t="shared" si="50"/>
        <v>185.8</v>
      </c>
      <c r="L266" s="755">
        <f t="shared" si="50"/>
        <v>153</v>
      </c>
      <c r="M266" s="755">
        <f t="shared" si="50"/>
        <v>25</v>
      </c>
      <c r="N266" s="754">
        <f t="shared" si="50"/>
        <v>0.56999999999999995</v>
      </c>
      <c r="O266" s="674"/>
    </row>
    <row r="267" spans="1:18" ht="15.75" customHeight="1" x14ac:dyDescent="0.25">
      <c r="A267" s="660" t="s">
        <v>451</v>
      </c>
      <c r="B267" s="601"/>
      <c r="C267" s="599"/>
      <c r="D267" s="599"/>
      <c r="E267" s="599"/>
      <c r="F267" s="562"/>
      <c r="G267" s="599"/>
      <c r="H267" s="599"/>
      <c r="I267" s="562"/>
      <c r="J267" s="599"/>
      <c r="K267" s="562"/>
      <c r="L267" s="599"/>
      <c r="M267" s="599"/>
      <c r="N267" s="562"/>
      <c r="O267" s="471"/>
    </row>
    <row r="268" spans="1:18" ht="23.25" customHeight="1" x14ac:dyDescent="0.25">
      <c r="A268" s="761" t="s">
        <v>287</v>
      </c>
      <c r="B268" s="559" t="s">
        <v>353</v>
      </c>
      <c r="C268" s="655">
        <v>12.08103448275862</v>
      </c>
      <c r="D268" s="655">
        <v>21.517241379310342</v>
      </c>
      <c r="E268" s="655">
        <v>2.2862068965517239</v>
      </c>
      <c r="F268" s="497">
        <v>251.03448275862064</v>
      </c>
      <c r="G268" s="655">
        <v>8.9655172413793088E-2</v>
      </c>
      <c r="H268" s="736">
        <v>0.22</v>
      </c>
      <c r="I268" s="497">
        <v>281.29310344827582</v>
      </c>
      <c r="J268" s="655">
        <v>0.6499999999999998</v>
      </c>
      <c r="K268" s="497">
        <v>89.341379310344806</v>
      </c>
      <c r="L268" s="655">
        <v>195.6724137931034</v>
      </c>
      <c r="M268" s="655">
        <v>13.986206896551723</v>
      </c>
      <c r="N268" s="497">
        <v>2.2862068965517239</v>
      </c>
      <c r="O268" s="471" t="s">
        <v>288</v>
      </c>
      <c r="R268" s="696"/>
    </row>
    <row r="269" spans="1:18" ht="26.25" customHeight="1" x14ac:dyDescent="0.25">
      <c r="A269" s="786" t="s">
        <v>136</v>
      </c>
      <c r="B269" s="467" t="s">
        <v>191</v>
      </c>
      <c r="C269" s="642">
        <v>5.2500000000000012E-2</v>
      </c>
      <c r="D269" s="642">
        <v>1.5000000000000005E-2</v>
      </c>
      <c r="E269" s="642">
        <v>5.018110944527737</v>
      </c>
      <c r="F269" s="647">
        <v>20.084932533733134</v>
      </c>
      <c r="G269" s="642">
        <v>0</v>
      </c>
      <c r="H269" s="733">
        <v>0.02</v>
      </c>
      <c r="I269" s="647">
        <v>0</v>
      </c>
      <c r="J269" s="642">
        <v>0</v>
      </c>
      <c r="K269" s="647">
        <v>8.1376686656671673</v>
      </c>
      <c r="L269" s="642">
        <v>2.1</v>
      </c>
      <c r="M269" s="642">
        <v>1.05</v>
      </c>
      <c r="N269" s="619">
        <v>0.19126686656671665</v>
      </c>
      <c r="O269" s="785" t="s">
        <v>214</v>
      </c>
    </row>
    <row r="270" spans="1:18" ht="36" customHeight="1" thickBot="1" x14ac:dyDescent="0.3">
      <c r="A270" s="787" t="s">
        <v>212</v>
      </c>
      <c r="B270" s="775">
        <v>25</v>
      </c>
      <c r="C270" s="778">
        <v>1.9</v>
      </c>
      <c r="D270" s="778">
        <v>0.2</v>
      </c>
      <c r="E270" s="778">
        <v>12.3</v>
      </c>
      <c r="F270" s="516">
        <v>58.75</v>
      </c>
      <c r="G270" s="778">
        <v>2.75E-2</v>
      </c>
      <c r="H270" s="777"/>
      <c r="I270" s="516"/>
      <c r="J270" s="778">
        <v>0.27500000000000002</v>
      </c>
      <c r="K270" s="516">
        <v>5</v>
      </c>
      <c r="L270" s="777">
        <v>16.25</v>
      </c>
      <c r="M270" s="777">
        <v>3.5</v>
      </c>
      <c r="N270" s="773">
        <v>0.27500000000000002</v>
      </c>
      <c r="O270" s="684" t="s">
        <v>220</v>
      </c>
    </row>
    <row r="271" spans="1:18" ht="15.75" customHeight="1" thickBot="1" x14ac:dyDescent="0.3">
      <c r="A271" s="535" t="s">
        <v>39</v>
      </c>
      <c r="B271" s="539">
        <v>310</v>
      </c>
      <c r="C271" s="537">
        <f>C268+C269+C270</f>
        <v>14.03353448275862</v>
      </c>
      <c r="D271" s="537">
        <f t="shared" ref="D271:N271" si="51">D268+D269+D270</f>
        <v>21.732241379310342</v>
      </c>
      <c r="E271" s="537">
        <f t="shared" si="51"/>
        <v>19.604317841079464</v>
      </c>
      <c r="F271" s="540">
        <f t="shared" si="51"/>
        <v>329.86941529235378</v>
      </c>
      <c r="G271" s="537">
        <f t="shared" si="51"/>
        <v>0.11715517241379308</v>
      </c>
      <c r="H271" s="541">
        <f t="shared" si="51"/>
        <v>0.24</v>
      </c>
      <c r="I271" s="551">
        <f t="shared" si="51"/>
        <v>281.29310344827582</v>
      </c>
      <c r="J271" s="537">
        <f t="shared" si="51"/>
        <v>0.92499999999999982</v>
      </c>
      <c r="K271" s="541">
        <f t="shared" si="51"/>
        <v>102.47904797601197</v>
      </c>
      <c r="L271" s="537">
        <f t="shared" si="51"/>
        <v>214.0224137931034</v>
      </c>
      <c r="M271" s="537">
        <f t="shared" si="51"/>
        <v>18.536206896551725</v>
      </c>
      <c r="N271" s="537">
        <f t="shared" si="51"/>
        <v>2.7524737631184406</v>
      </c>
      <c r="O271" s="673"/>
    </row>
    <row r="272" spans="1:18" ht="15.75" customHeight="1" thickBot="1" x14ac:dyDescent="0.3">
      <c r="A272" s="586" t="s">
        <v>63</v>
      </c>
      <c r="B272" s="587">
        <f>B249+B253+B261+B266+B271</f>
        <v>1546</v>
      </c>
      <c r="C272" s="587">
        <f t="shared" ref="C272:N272" si="52">C249+C253+C261+C266+C271</f>
        <v>46.731538674375386</v>
      </c>
      <c r="D272" s="587">
        <f t="shared" si="52"/>
        <v>58.368458744579812</v>
      </c>
      <c r="E272" s="587">
        <f t="shared" si="52"/>
        <v>180.23216215245674</v>
      </c>
      <c r="F272" s="587">
        <f t="shared" si="52"/>
        <v>1448.160373376186</v>
      </c>
      <c r="G272" s="587">
        <f t="shared" si="52"/>
        <v>0.57595517241379313</v>
      </c>
      <c r="H272" s="587">
        <f t="shared" si="52"/>
        <v>114.7336</v>
      </c>
      <c r="I272" s="587">
        <f t="shared" si="52"/>
        <v>411.48915135246739</v>
      </c>
      <c r="J272" s="587">
        <f t="shared" si="52"/>
        <v>7.2783682634730535</v>
      </c>
      <c r="K272" s="587">
        <f t="shared" si="52"/>
        <v>685.39227372451501</v>
      </c>
      <c r="L272" s="587">
        <f t="shared" si="52"/>
        <v>807.03617097873212</v>
      </c>
      <c r="M272" s="587">
        <f t="shared" si="52"/>
        <v>157.8769068965517</v>
      </c>
      <c r="N272" s="587">
        <f t="shared" si="52"/>
        <v>8.4552498110226324</v>
      </c>
      <c r="O272" s="689"/>
    </row>
    <row r="273" spans="1:15" ht="15" customHeight="1" x14ac:dyDescent="0.25">
      <c r="A273" s="527"/>
      <c r="B273" s="602"/>
      <c r="C273" s="603"/>
      <c r="D273" s="603"/>
      <c r="E273" s="603"/>
      <c r="F273" s="603"/>
      <c r="G273" s="603"/>
      <c r="H273" s="603"/>
      <c r="I273" s="603"/>
      <c r="J273" s="603"/>
      <c r="K273" s="603"/>
      <c r="L273" s="603"/>
      <c r="M273" s="603"/>
      <c r="O273" s="486"/>
    </row>
    <row r="274" spans="1:15" ht="15.75" customHeight="1" thickBot="1" x14ac:dyDescent="0.3">
      <c r="A274" s="527" t="s">
        <v>334</v>
      </c>
      <c r="B274" s="528"/>
      <c r="O274" s="554"/>
    </row>
    <row r="275" spans="1:15" ht="23.25" customHeight="1" x14ac:dyDescent="0.25">
      <c r="A275" s="529" t="s">
        <v>5</v>
      </c>
      <c r="B275" s="530" t="s">
        <v>6</v>
      </c>
      <c r="C275" s="1156" t="s">
        <v>8</v>
      </c>
      <c r="D275" s="1156"/>
      <c r="E275" s="1157"/>
      <c r="F275" s="621" t="s">
        <v>9</v>
      </c>
      <c r="G275" s="1167" t="s">
        <v>546</v>
      </c>
      <c r="H275" s="1167" t="s">
        <v>547</v>
      </c>
      <c r="I275" s="1167" t="s">
        <v>548</v>
      </c>
      <c r="J275" s="1167" t="s">
        <v>549</v>
      </c>
      <c r="K275" s="1167" t="s">
        <v>550</v>
      </c>
      <c r="L275" s="1167" t="s">
        <v>551</v>
      </c>
      <c r="M275" s="1167" t="s">
        <v>552</v>
      </c>
      <c r="N275" s="1167" t="s">
        <v>553</v>
      </c>
      <c r="O275" s="690" t="s">
        <v>65</v>
      </c>
    </row>
    <row r="276" spans="1:15" ht="15.75" customHeight="1" thickBot="1" x14ac:dyDescent="0.3">
      <c r="A276" s="485" t="s">
        <v>12</v>
      </c>
      <c r="B276" s="472" t="s">
        <v>13</v>
      </c>
      <c r="C276" s="632"/>
      <c r="D276" s="632"/>
      <c r="E276" s="632"/>
      <c r="F276" s="622" t="s">
        <v>133</v>
      </c>
      <c r="G276" s="1168"/>
      <c r="H276" s="1168"/>
      <c r="I276" s="1168"/>
      <c r="J276" s="1168"/>
      <c r="K276" s="1168"/>
      <c r="L276" s="1168"/>
      <c r="M276" s="1168"/>
      <c r="N276" s="1168"/>
      <c r="O276" s="691" t="s">
        <v>66</v>
      </c>
    </row>
    <row r="277" spans="1:15" ht="15.75" customHeight="1" thickBot="1" x14ac:dyDescent="0.3">
      <c r="A277" s="485"/>
      <c r="B277" s="472"/>
      <c r="C277" s="625" t="s">
        <v>18</v>
      </c>
      <c r="D277" s="621" t="s">
        <v>19</v>
      </c>
      <c r="E277" s="624" t="s">
        <v>20</v>
      </c>
      <c r="F277" s="621" t="s">
        <v>21</v>
      </c>
      <c r="G277" s="1169"/>
      <c r="H277" s="1169"/>
      <c r="I277" s="1169"/>
      <c r="J277" s="1169"/>
      <c r="K277" s="1169"/>
      <c r="L277" s="1169"/>
      <c r="M277" s="1169"/>
      <c r="N277" s="1169"/>
      <c r="O277" s="691"/>
    </row>
    <row r="278" spans="1:15" ht="15" customHeight="1" x14ac:dyDescent="0.25">
      <c r="A278" s="563" t="s">
        <v>23</v>
      </c>
      <c r="B278" s="530"/>
      <c r="C278" s="624"/>
      <c r="D278" s="621"/>
      <c r="E278" s="624"/>
      <c r="F278" s="621"/>
      <c r="G278" s="624"/>
      <c r="H278" s="732"/>
      <c r="I278" s="624"/>
      <c r="J278" s="621"/>
      <c r="K278" s="624"/>
      <c r="L278" s="621"/>
      <c r="M278" s="621"/>
      <c r="N278" s="624"/>
      <c r="O278" s="471"/>
    </row>
    <row r="279" spans="1:15" ht="29.25" customHeight="1" x14ac:dyDescent="0.25">
      <c r="A279" s="485" t="s">
        <v>358</v>
      </c>
      <c r="B279" s="472" t="s">
        <v>387</v>
      </c>
      <c r="C279" s="631">
        <v>6.0159520958083839</v>
      </c>
      <c r="D279" s="622">
        <v>4.8376586826347312</v>
      </c>
      <c r="E279" s="631">
        <v>30.971922155688627</v>
      </c>
      <c r="F279" s="622">
        <v>191.96047904191619</v>
      </c>
      <c r="G279" s="631">
        <v>9.8000000000000018E-2</v>
      </c>
      <c r="H279" s="733">
        <v>0.67200000000000004</v>
      </c>
      <c r="I279" s="631">
        <v>22.336047904191616</v>
      </c>
      <c r="J279" s="622">
        <v>0.49493413173652701</v>
      </c>
      <c r="K279" s="631">
        <v>101.77756287425152</v>
      </c>
      <c r="L279" s="622">
        <v>153.70820359281441</v>
      </c>
      <c r="M279" s="622">
        <v>31.031000000000006</v>
      </c>
      <c r="N279" s="631">
        <v>1.6299880239520961</v>
      </c>
      <c r="O279" s="471" t="s">
        <v>138</v>
      </c>
    </row>
    <row r="280" spans="1:15" ht="27" customHeight="1" x14ac:dyDescent="0.25">
      <c r="A280" s="555" t="s">
        <v>85</v>
      </c>
      <c r="B280" s="496" t="s">
        <v>414</v>
      </c>
      <c r="C280" s="497">
        <v>1.2919999999999998</v>
      </c>
      <c r="D280" s="627">
        <v>1.1475</v>
      </c>
      <c r="E280" s="497">
        <v>1.7884999999999995</v>
      </c>
      <c r="F280" s="627">
        <v>21.849999999999998</v>
      </c>
      <c r="G280" s="497">
        <v>3.3999999999999996E-2</v>
      </c>
      <c r="H280" s="736">
        <v>1.1304999999999998</v>
      </c>
      <c r="I280" s="497">
        <v>8.4999999999999982</v>
      </c>
      <c r="J280" s="627">
        <v>0</v>
      </c>
      <c r="K280" s="497">
        <v>107.25750000000001</v>
      </c>
      <c r="L280" s="627">
        <v>78.88</v>
      </c>
      <c r="M280" s="627">
        <v>13.09</v>
      </c>
      <c r="N280" s="497">
        <v>0.31324999999999997</v>
      </c>
      <c r="O280" s="471" t="s">
        <v>216</v>
      </c>
    </row>
    <row r="281" spans="1:15" ht="42" customHeight="1" thickBot="1" x14ac:dyDescent="0.3">
      <c r="A281" s="485" t="s">
        <v>208</v>
      </c>
      <c r="B281" s="470" t="s">
        <v>452</v>
      </c>
      <c r="C281" s="631">
        <v>4.5449999999999999</v>
      </c>
      <c r="D281" s="622">
        <v>7.0150000000000006</v>
      </c>
      <c r="E281" s="631">
        <v>12.920000000000002</v>
      </c>
      <c r="F281" s="622">
        <v>132.83333333333334</v>
      </c>
      <c r="G281" s="631">
        <v>3.0833333333333341E-2</v>
      </c>
      <c r="H281" s="733">
        <v>7.0000000000000007E-2</v>
      </c>
      <c r="I281" s="631">
        <v>41</v>
      </c>
      <c r="J281" s="622">
        <v>0.51500000000000001</v>
      </c>
      <c r="K281" s="631">
        <v>105.95</v>
      </c>
      <c r="L281" s="622">
        <v>77.75</v>
      </c>
      <c r="M281" s="622">
        <v>8.75</v>
      </c>
      <c r="N281" s="631">
        <v>0.38</v>
      </c>
      <c r="O281" s="471" t="s">
        <v>371</v>
      </c>
    </row>
    <row r="282" spans="1:15" ht="15.75" customHeight="1" thickBot="1" x14ac:dyDescent="0.3">
      <c r="A282" s="535" t="s">
        <v>39</v>
      </c>
      <c r="B282" s="536">
        <v>359</v>
      </c>
      <c r="C282" s="537">
        <f>C279+C280+C281</f>
        <v>11.852952095808384</v>
      </c>
      <c r="D282" s="537">
        <f t="shared" ref="D282:N282" si="53">D279+D280+D281</f>
        <v>13.000158682634732</v>
      </c>
      <c r="E282" s="537">
        <f t="shared" si="53"/>
        <v>45.680422155688632</v>
      </c>
      <c r="F282" s="537">
        <f t="shared" si="53"/>
        <v>346.64381237524952</v>
      </c>
      <c r="G282" s="537">
        <f t="shared" si="53"/>
        <v>0.16283333333333336</v>
      </c>
      <c r="H282" s="537">
        <f t="shared" si="53"/>
        <v>1.8724999999999998</v>
      </c>
      <c r="I282" s="537">
        <f t="shared" si="53"/>
        <v>71.836047904191616</v>
      </c>
      <c r="J282" s="537">
        <f t="shared" si="53"/>
        <v>1.0099341317365269</v>
      </c>
      <c r="K282" s="537">
        <f t="shared" si="53"/>
        <v>314.98506287425153</v>
      </c>
      <c r="L282" s="537">
        <f t="shared" si="53"/>
        <v>310.33820359281441</v>
      </c>
      <c r="M282" s="537">
        <f t="shared" si="53"/>
        <v>52.871000000000009</v>
      </c>
      <c r="N282" s="537">
        <f t="shared" si="53"/>
        <v>2.3232380239520962</v>
      </c>
      <c r="O282" s="673"/>
    </row>
    <row r="283" spans="1:15" ht="15" customHeight="1" x14ac:dyDescent="0.25">
      <c r="A283" s="563" t="s">
        <v>40</v>
      </c>
      <c r="B283" s="557"/>
      <c r="C283" s="624"/>
      <c r="D283" s="621"/>
      <c r="E283" s="621"/>
      <c r="F283" s="621"/>
      <c r="G283" s="624"/>
      <c r="H283" s="732"/>
      <c r="I283" s="624"/>
      <c r="J283" s="621"/>
      <c r="K283" s="624"/>
      <c r="L283" s="621"/>
      <c r="M283" s="621"/>
      <c r="N283" s="624"/>
      <c r="O283" s="671"/>
    </row>
    <row r="284" spans="1:15" ht="15" customHeight="1" x14ac:dyDescent="0.25">
      <c r="A284" s="485" t="s">
        <v>41</v>
      </c>
      <c r="B284" s="467">
        <v>200</v>
      </c>
      <c r="C284" s="497">
        <v>1</v>
      </c>
      <c r="D284" s="627">
        <v>0</v>
      </c>
      <c r="E284" s="497">
        <v>20.2</v>
      </c>
      <c r="F284" s="627">
        <v>84.8</v>
      </c>
      <c r="G284" s="627">
        <v>2.1999999999999999E-2</v>
      </c>
      <c r="H284" s="497">
        <v>3.9999999999999996</v>
      </c>
      <c r="I284" s="627">
        <v>0</v>
      </c>
      <c r="J284" s="497">
        <v>0.2</v>
      </c>
      <c r="K284" s="627">
        <v>14</v>
      </c>
      <c r="L284" s="497">
        <v>14</v>
      </c>
      <c r="M284" s="627">
        <v>8</v>
      </c>
      <c r="N284" s="497">
        <v>2.8</v>
      </c>
      <c r="O284" s="471" t="s">
        <v>210</v>
      </c>
    </row>
    <row r="285" spans="1:15" ht="12" customHeight="1" thickBot="1" x14ac:dyDescent="0.3">
      <c r="A285" s="538" t="s">
        <v>170</v>
      </c>
      <c r="B285" s="467"/>
      <c r="C285" s="467"/>
      <c r="D285" s="467"/>
      <c r="E285" s="467"/>
      <c r="F285" s="467"/>
      <c r="G285" s="467"/>
      <c r="H285" s="737"/>
      <c r="I285" s="467"/>
      <c r="J285" s="473"/>
      <c r="K285" s="467"/>
      <c r="L285" s="473"/>
      <c r="M285" s="467"/>
      <c r="N285" s="473"/>
      <c r="O285" s="471"/>
    </row>
    <row r="286" spans="1:15" s="542" customFormat="1" ht="15.75" customHeight="1" thickBot="1" x14ac:dyDescent="0.3">
      <c r="A286" s="535" t="s">
        <v>39</v>
      </c>
      <c r="B286" s="539">
        <f>B284</f>
        <v>200</v>
      </c>
      <c r="C286" s="537">
        <f t="shared" ref="C286:N286" si="54">C284</f>
        <v>1</v>
      </c>
      <c r="D286" s="537">
        <f t="shared" si="54"/>
        <v>0</v>
      </c>
      <c r="E286" s="537">
        <f t="shared" si="54"/>
        <v>20.2</v>
      </c>
      <c r="F286" s="537">
        <f t="shared" si="54"/>
        <v>84.8</v>
      </c>
      <c r="G286" s="537">
        <f t="shared" si="54"/>
        <v>2.1999999999999999E-2</v>
      </c>
      <c r="H286" s="537">
        <f t="shared" si="54"/>
        <v>3.9999999999999996</v>
      </c>
      <c r="I286" s="537">
        <f t="shared" si="54"/>
        <v>0</v>
      </c>
      <c r="J286" s="537">
        <f t="shared" si="54"/>
        <v>0.2</v>
      </c>
      <c r="K286" s="537">
        <f t="shared" si="54"/>
        <v>14</v>
      </c>
      <c r="L286" s="537">
        <f t="shared" si="54"/>
        <v>14</v>
      </c>
      <c r="M286" s="537">
        <f t="shared" si="54"/>
        <v>8</v>
      </c>
      <c r="N286" s="537">
        <f t="shared" si="54"/>
        <v>2.8</v>
      </c>
      <c r="O286" s="674"/>
    </row>
    <row r="287" spans="1:15" ht="15" customHeight="1" x14ac:dyDescent="0.25">
      <c r="A287" s="563" t="s">
        <v>42</v>
      </c>
      <c r="B287" s="557"/>
      <c r="C287" s="624"/>
      <c r="D287" s="621"/>
      <c r="E287" s="624"/>
      <c r="F287" s="621"/>
      <c r="G287" s="624"/>
      <c r="H287" s="732"/>
      <c r="I287" s="624"/>
      <c r="J287" s="621"/>
      <c r="K287" s="624"/>
      <c r="L287" s="621"/>
      <c r="M287" s="621"/>
      <c r="N287" s="624"/>
      <c r="O287" s="675"/>
    </row>
    <row r="288" spans="1:15" ht="31.5" customHeight="1" x14ac:dyDescent="0.25">
      <c r="A288" s="485" t="s">
        <v>606</v>
      </c>
      <c r="B288" s="467">
        <v>40</v>
      </c>
      <c r="C288" s="1132">
        <v>0.28000000000000003</v>
      </c>
      <c r="D288" s="1130">
        <v>0.04</v>
      </c>
      <c r="E288" s="1132">
        <v>0.76</v>
      </c>
      <c r="F288" s="1130">
        <v>4.8</v>
      </c>
      <c r="G288" s="1132">
        <v>1.1999999999999999E-2</v>
      </c>
      <c r="H288" s="1130">
        <v>1.96</v>
      </c>
      <c r="I288" s="1132">
        <v>0</v>
      </c>
      <c r="J288" s="1130">
        <v>0.04</v>
      </c>
      <c r="K288" s="1132">
        <v>9.1999999999999993</v>
      </c>
      <c r="L288" s="1130">
        <v>16.8</v>
      </c>
      <c r="M288" s="1130">
        <v>5.6000000000000005</v>
      </c>
      <c r="N288" s="1132">
        <v>0.24000000000000002</v>
      </c>
      <c r="O288" s="1133" t="s">
        <v>607</v>
      </c>
    </row>
    <row r="289" spans="1:17" ht="54" customHeight="1" x14ac:dyDescent="0.25">
      <c r="A289" s="485" t="s">
        <v>526</v>
      </c>
      <c r="B289" s="470" t="s">
        <v>137</v>
      </c>
      <c r="C289" s="631">
        <v>5.4105000000000008</v>
      </c>
      <c r="D289" s="622">
        <v>5.0630000000000006</v>
      </c>
      <c r="E289" s="631">
        <v>9.7165000000000017</v>
      </c>
      <c r="F289" s="622">
        <v>106.15000000000002</v>
      </c>
      <c r="G289" s="631">
        <v>9.7000000000000017E-2</v>
      </c>
      <c r="H289" s="733">
        <v>3.7235000000000005</v>
      </c>
      <c r="I289" s="631">
        <v>5.82</v>
      </c>
      <c r="J289" s="622">
        <v>1.556</v>
      </c>
      <c r="K289" s="631">
        <v>35.524999999999999</v>
      </c>
      <c r="L289" s="622">
        <v>99.185000000000002</v>
      </c>
      <c r="M289" s="622">
        <v>25.007999999999996</v>
      </c>
      <c r="N289" s="631">
        <v>1.2709999999999999</v>
      </c>
      <c r="O289" s="724" t="s">
        <v>529</v>
      </c>
    </row>
    <row r="290" spans="1:17" s="504" customFormat="1" ht="47.25" customHeight="1" x14ac:dyDescent="0.25">
      <c r="A290" s="485" t="s">
        <v>532</v>
      </c>
      <c r="B290" s="467">
        <v>150</v>
      </c>
      <c r="C290" s="631">
        <v>16.923214285714288</v>
      </c>
      <c r="D290" s="622">
        <v>11.93035714285714</v>
      </c>
      <c r="E290" s="631">
        <v>21.139285714285709</v>
      </c>
      <c r="F290" s="622">
        <v>250.60714285714278</v>
      </c>
      <c r="G290" s="631">
        <v>0.28285714285714281</v>
      </c>
      <c r="H290" s="733">
        <v>4.6339285714285703</v>
      </c>
      <c r="I290" s="631"/>
      <c r="J290" s="622">
        <v>3.75</v>
      </c>
      <c r="K290" s="631">
        <v>53.196428571428569</v>
      </c>
      <c r="L290" s="622">
        <v>329.89285714285711</v>
      </c>
      <c r="M290" s="622">
        <v>127.60714285714286</v>
      </c>
      <c r="N290" s="631">
        <v>3.7928571428571431</v>
      </c>
      <c r="O290" s="471" t="s">
        <v>542</v>
      </c>
    </row>
    <row r="291" spans="1:17" ht="23.25" customHeight="1" x14ac:dyDescent="0.25">
      <c r="A291" s="604" t="s">
        <v>391</v>
      </c>
      <c r="B291" s="467">
        <v>150</v>
      </c>
      <c r="C291" s="631">
        <v>0.45</v>
      </c>
      <c r="D291" s="622">
        <v>7.5000000000000011E-2</v>
      </c>
      <c r="E291" s="631">
        <v>22.65</v>
      </c>
      <c r="F291" s="622">
        <v>92.699999999999989</v>
      </c>
      <c r="G291" s="631">
        <v>1.4999999999999998E-3</v>
      </c>
      <c r="H291" s="733">
        <v>0.82499999999999996</v>
      </c>
      <c r="I291" s="631"/>
      <c r="J291" s="622"/>
      <c r="K291" s="631">
        <v>11.775</v>
      </c>
      <c r="L291" s="622">
        <v>12.225000000000001</v>
      </c>
      <c r="M291" s="622">
        <v>2.52</v>
      </c>
      <c r="N291" s="473">
        <v>0.27750000000000002</v>
      </c>
      <c r="O291" s="471" t="s">
        <v>395</v>
      </c>
    </row>
    <row r="292" spans="1:17" ht="32.25" customHeight="1" thickBot="1" x14ac:dyDescent="0.3">
      <c r="A292" s="485" t="s">
        <v>277</v>
      </c>
      <c r="B292" s="467">
        <v>35</v>
      </c>
      <c r="C292" s="629">
        <v>2.31</v>
      </c>
      <c r="D292" s="623">
        <v>0.42</v>
      </c>
      <c r="E292" s="631">
        <v>13.860000000000001</v>
      </c>
      <c r="F292" s="623">
        <v>69.3</v>
      </c>
      <c r="G292" s="631">
        <v>5.9500000000000004E-2</v>
      </c>
      <c r="H292" s="733"/>
      <c r="I292" s="631"/>
      <c r="J292" s="622">
        <v>0.49</v>
      </c>
      <c r="K292" s="631">
        <v>10.15</v>
      </c>
      <c r="L292" s="622">
        <v>52.5</v>
      </c>
      <c r="M292" s="622">
        <v>16.45</v>
      </c>
      <c r="N292" s="473">
        <v>1.365</v>
      </c>
      <c r="O292" s="672" t="s">
        <v>219</v>
      </c>
    </row>
    <row r="293" spans="1:17" ht="15.75" customHeight="1" thickBot="1" x14ac:dyDescent="0.3">
      <c r="A293" s="535" t="s">
        <v>39</v>
      </c>
      <c r="B293" s="539">
        <v>535</v>
      </c>
      <c r="C293" s="541">
        <f>C288+C289+C290+C291+C292</f>
        <v>25.373714285714286</v>
      </c>
      <c r="D293" s="541">
        <f t="shared" ref="D293:M293" si="55">D288+D289+D290+D291+D292</f>
        <v>17.528357142857143</v>
      </c>
      <c r="E293" s="541">
        <f t="shared" si="55"/>
        <v>68.125785714285712</v>
      </c>
      <c r="F293" s="541">
        <f t="shared" si="55"/>
        <v>523.55714285714282</v>
      </c>
      <c r="G293" s="541">
        <f t="shared" si="55"/>
        <v>0.45285714285714279</v>
      </c>
      <c r="H293" s="541">
        <f t="shared" si="55"/>
        <v>11.142428571428571</v>
      </c>
      <c r="I293" s="541">
        <f t="shared" si="55"/>
        <v>5.82</v>
      </c>
      <c r="J293" s="541">
        <f t="shared" si="55"/>
        <v>5.8360000000000003</v>
      </c>
      <c r="K293" s="541">
        <f t="shared" si="55"/>
        <v>119.84642857142858</v>
      </c>
      <c r="L293" s="541">
        <f t="shared" si="55"/>
        <v>510.60285714285715</v>
      </c>
      <c r="M293" s="541">
        <f t="shared" si="55"/>
        <v>177.18514285714286</v>
      </c>
      <c r="N293" s="537" t="e">
        <f>#REF!+N289+N290+N291+N292</f>
        <v>#REF!</v>
      </c>
      <c r="O293" s="673"/>
    </row>
    <row r="294" spans="1:17" ht="15.75" customHeight="1" x14ac:dyDescent="0.25">
      <c r="A294" s="660" t="s">
        <v>450</v>
      </c>
      <c r="B294" s="496"/>
      <c r="C294" s="576"/>
      <c r="D294" s="654"/>
      <c r="E294" s="497"/>
      <c r="F294" s="626"/>
      <c r="G294" s="497"/>
      <c r="H294" s="736"/>
      <c r="I294" s="497"/>
      <c r="J294" s="627"/>
      <c r="K294" s="497"/>
      <c r="L294" s="627"/>
      <c r="M294" s="627"/>
      <c r="N294" s="497"/>
      <c r="O294" s="471"/>
    </row>
    <row r="295" spans="1:17" ht="24" customHeight="1" x14ac:dyDescent="0.25">
      <c r="A295" s="790" t="s">
        <v>177</v>
      </c>
      <c r="B295" s="467">
        <v>150</v>
      </c>
      <c r="C295" s="642">
        <v>4.5</v>
      </c>
      <c r="D295" s="642">
        <v>1.5</v>
      </c>
      <c r="E295" s="512">
        <v>6</v>
      </c>
      <c r="F295" s="622">
        <v>55.5</v>
      </c>
      <c r="G295" s="631">
        <v>6.0000000000000005E-2</v>
      </c>
      <c r="H295" s="733">
        <v>1.2000000000000002</v>
      </c>
      <c r="I295" s="631">
        <v>30.000000000000004</v>
      </c>
      <c r="J295" s="622"/>
      <c r="K295" s="631">
        <v>180</v>
      </c>
      <c r="L295" s="622">
        <v>147</v>
      </c>
      <c r="M295" s="622">
        <v>22.5</v>
      </c>
      <c r="N295" s="512">
        <v>0.15</v>
      </c>
      <c r="O295" s="400" t="s">
        <v>149</v>
      </c>
    </row>
    <row r="296" spans="1:17" ht="17.25" customHeight="1" x14ac:dyDescent="0.2">
      <c r="A296" s="402" t="s">
        <v>583</v>
      </c>
      <c r="B296" s="467"/>
      <c r="C296" s="642"/>
      <c r="D296" s="642"/>
      <c r="E296" s="631"/>
      <c r="F296" s="622"/>
      <c r="G296" s="631"/>
      <c r="H296" s="733"/>
      <c r="I296" s="631"/>
      <c r="J296" s="622"/>
      <c r="K296" s="631"/>
      <c r="L296" s="622"/>
      <c r="M296" s="622"/>
      <c r="N296" s="631"/>
      <c r="O296" s="471"/>
    </row>
    <row r="297" spans="1:17" ht="33.75" customHeight="1" thickBot="1" x14ac:dyDescent="0.3">
      <c r="A297" s="486" t="s">
        <v>255</v>
      </c>
      <c r="B297" s="496">
        <v>50</v>
      </c>
      <c r="C297" s="655">
        <v>3.1866666666666665</v>
      </c>
      <c r="D297" s="655">
        <v>5.8933333333333326</v>
      </c>
      <c r="E297" s="655">
        <v>25.359999999999996</v>
      </c>
      <c r="F297" s="576">
        <v>166.66666666666666</v>
      </c>
      <c r="G297" s="497">
        <v>5.333333333333333E-2</v>
      </c>
      <c r="H297" s="736">
        <v>0</v>
      </c>
      <c r="I297" s="497">
        <v>8</v>
      </c>
      <c r="J297" s="627">
        <v>2.08</v>
      </c>
      <c r="K297" s="497">
        <v>10</v>
      </c>
      <c r="L297" s="627">
        <v>32</v>
      </c>
      <c r="M297" s="627">
        <v>11.466666666666667</v>
      </c>
      <c r="N297" s="497">
        <v>0.62666666666666671</v>
      </c>
      <c r="O297" s="724" t="s">
        <v>257</v>
      </c>
      <c r="Q297" s="696"/>
    </row>
    <row r="298" spans="1:17" s="542" customFormat="1" ht="15.75" customHeight="1" thickBot="1" x14ac:dyDescent="0.3">
      <c r="A298" s="791" t="s">
        <v>39</v>
      </c>
      <c r="B298" s="794">
        <f>B295+B297</f>
        <v>200</v>
      </c>
      <c r="C298" s="755">
        <f>C295+C297</f>
        <v>7.6866666666666665</v>
      </c>
      <c r="D298" s="755">
        <f t="shared" ref="D298:N298" si="56">D295+D297</f>
        <v>7.3933333333333326</v>
      </c>
      <c r="E298" s="755">
        <f t="shared" si="56"/>
        <v>31.359999999999996</v>
      </c>
      <c r="F298" s="755">
        <f t="shared" si="56"/>
        <v>222.16666666666666</v>
      </c>
      <c r="G298" s="755">
        <f t="shared" si="56"/>
        <v>0.11333333333333334</v>
      </c>
      <c r="H298" s="755">
        <f t="shared" si="56"/>
        <v>1.2000000000000002</v>
      </c>
      <c r="I298" s="755">
        <f t="shared" si="56"/>
        <v>38</v>
      </c>
      <c r="J298" s="755">
        <f t="shared" si="56"/>
        <v>2.08</v>
      </c>
      <c r="K298" s="755">
        <f t="shared" si="56"/>
        <v>190</v>
      </c>
      <c r="L298" s="755">
        <f t="shared" si="56"/>
        <v>179</v>
      </c>
      <c r="M298" s="755">
        <f t="shared" si="56"/>
        <v>33.966666666666669</v>
      </c>
      <c r="N298" s="755">
        <f t="shared" si="56"/>
        <v>0.77666666666666673</v>
      </c>
      <c r="O298" s="674"/>
      <c r="Q298" s="795"/>
    </row>
    <row r="299" spans="1:17" ht="15.75" customHeight="1" x14ac:dyDescent="0.25">
      <c r="A299" s="793" t="s">
        <v>451</v>
      </c>
      <c r="B299" s="760"/>
      <c r="C299" s="655"/>
      <c r="D299" s="655"/>
      <c r="E299" s="655"/>
      <c r="F299" s="576"/>
      <c r="G299" s="497"/>
      <c r="H299" s="736"/>
      <c r="I299" s="497"/>
      <c r="J299" s="654"/>
      <c r="K299" s="497"/>
      <c r="L299" s="654"/>
      <c r="M299" s="576"/>
      <c r="N299" s="497"/>
      <c r="O299" s="471"/>
    </row>
    <row r="300" spans="1:17" ht="30.75" customHeight="1" x14ac:dyDescent="0.25">
      <c r="A300" s="758" t="s">
        <v>533</v>
      </c>
      <c r="B300" s="565">
        <v>130</v>
      </c>
      <c r="C300" s="642">
        <v>15.981333333333335</v>
      </c>
      <c r="D300" s="642">
        <v>9.4986666666666686</v>
      </c>
      <c r="E300" s="642">
        <v>50.57866666666667</v>
      </c>
      <c r="F300" s="652">
        <v>350.13333333333338</v>
      </c>
      <c r="G300" s="642">
        <v>0.13866666666666669</v>
      </c>
      <c r="H300" s="733">
        <v>6.9333333333333344E-2</v>
      </c>
      <c r="I300" s="642">
        <v>58.933333333333337</v>
      </c>
      <c r="J300" s="642">
        <v>1.6639999999999999</v>
      </c>
      <c r="K300" s="631">
        <v>88.053333333333342</v>
      </c>
      <c r="L300" s="642">
        <v>156.34666666666669</v>
      </c>
      <c r="M300" s="642">
        <v>37.440000000000005</v>
      </c>
      <c r="N300" s="631">
        <v>1.56</v>
      </c>
      <c r="O300" s="400" t="s">
        <v>536</v>
      </c>
    </row>
    <row r="301" spans="1:17" ht="25.5" customHeight="1" x14ac:dyDescent="0.25">
      <c r="A301" s="713" t="s">
        <v>79</v>
      </c>
      <c r="B301" s="710" t="s">
        <v>348</v>
      </c>
      <c r="C301" s="707">
        <v>9.7500000000000003E-2</v>
      </c>
      <c r="D301" s="707">
        <v>2.0000000000000004E-2</v>
      </c>
      <c r="E301" s="707">
        <v>5.1681109445277373</v>
      </c>
      <c r="F301" s="707">
        <v>21.784932533733134</v>
      </c>
      <c r="G301" s="707">
        <v>1.9999999999999992E-3</v>
      </c>
      <c r="H301" s="707">
        <v>2.0224999999999991</v>
      </c>
      <c r="I301" s="707">
        <v>0</v>
      </c>
      <c r="J301" s="707">
        <v>0.01</v>
      </c>
      <c r="K301" s="707">
        <v>10.137668665667167</v>
      </c>
      <c r="L301" s="707">
        <v>3.2</v>
      </c>
      <c r="M301" s="707">
        <v>1.6500000000000001</v>
      </c>
      <c r="N301" s="613">
        <v>0.22126686656671665</v>
      </c>
      <c r="O301" s="683" t="s">
        <v>215</v>
      </c>
    </row>
    <row r="302" spans="1:17" ht="30" customHeight="1" thickBot="1" x14ac:dyDescent="0.3">
      <c r="A302" s="772" t="s">
        <v>212</v>
      </c>
      <c r="B302" s="792">
        <v>25</v>
      </c>
      <c r="C302" s="778">
        <v>1.9</v>
      </c>
      <c r="D302" s="778">
        <v>0.2</v>
      </c>
      <c r="E302" s="778">
        <v>12.3</v>
      </c>
      <c r="F302" s="777">
        <v>58.75</v>
      </c>
      <c r="G302" s="778">
        <v>2.75E-2</v>
      </c>
      <c r="H302" s="777"/>
      <c r="I302" s="778"/>
      <c r="J302" s="778">
        <v>0.27500000000000002</v>
      </c>
      <c r="K302" s="777">
        <v>5</v>
      </c>
      <c r="L302" s="778">
        <v>16.25</v>
      </c>
      <c r="M302" s="778">
        <v>3.5</v>
      </c>
      <c r="N302" s="773">
        <v>0.27500000000000002</v>
      </c>
      <c r="O302" s="684" t="s">
        <v>220</v>
      </c>
    </row>
    <row r="303" spans="1:17" ht="15.75" customHeight="1" thickBot="1" x14ac:dyDescent="0.3">
      <c r="A303" s="721" t="s">
        <v>39</v>
      </c>
      <c r="B303" s="770">
        <v>315</v>
      </c>
      <c r="C303" s="537">
        <f>C300+C301+C302</f>
        <v>17.978833333333334</v>
      </c>
      <c r="D303" s="537">
        <f t="shared" ref="D303:N303" si="57">D300+D301+D302</f>
        <v>9.7186666666666675</v>
      </c>
      <c r="E303" s="537">
        <f t="shared" si="57"/>
        <v>68.046777611194415</v>
      </c>
      <c r="F303" s="537">
        <f t="shared" si="57"/>
        <v>430.66826586706651</v>
      </c>
      <c r="G303" s="537">
        <f t="shared" si="57"/>
        <v>0.16816666666666669</v>
      </c>
      <c r="H303" s="537">
        <f t="shared" si="57"/>
        <v>2.0918333333333323</v>
      </c>
      <c r="I303" s="537">
        <f t="shared" si="57"/>
        <v>58.933333333333337</v>
      </c>
      <c r="J303" s="537">
        <f t="shared" si="57"/>
        <v>1.9489999999999998</v>
      </c>
      <c r="K303" s="537">
        <f t="shared" si="57"/>
        <v>103.19100199900051</v>
      </c>
      <c r="L303" s="537">
        <f t="shared" si="57"/>
        <v>175.79666666666668</v>
      </c>
      <c r="M303" s="537">
        <f t="shared" si="57"/>
        <v>42.59</v>
      </c>
      <c r="N303" s="537">
        <f t="shared" si="57"/>
        <v>2.0562668665667165</v>
      </c>
      <c r="O303" s="673"/>
    </row>
    <row r="304" spans="1:17" ht="15.75" customHeight="1" thickBot="1" x14ac:dyDescent="0.3">
      <c r="A304" s="586" t="s">
        <v>63</v>
      </c>
      <c r="B304" s="587">
        <f>B282+B286+B293+B298+B303</f>
        <v>1609</v>
      </c>
      <c r="C304" s="587">
        <f>C282+C286+C293+C298+C303</f>
        <v>63.892166381522671</v>
      </c>
      <c r="D304" s="587">
        <f>D282+D286+D293+D298+D303</f>
        <v>47.640515825491875</v>
      </c>
      <c r="E304" s="587">
        <f>E282+E286+E293+E298+E303</f>
        <v>233.41298548116873</v>
      </c>
      <c r="F304" s="587">
        <f>F282+F286+F293+F298+F303</f>
        <v>1607.8358877661256</v>
      </c>
      <c r="G304" s="587">
        <f>G282+G286+G293+G298+G303</f>
        <v>0.91919047619047622</v>
      </c>
      <c r="H304" s="587">
        <f>H282+H286+H293+H298+H303</f>
        <v>20.306761904761903</v>
      </c>
      <c r="I304" s="587">
        <f>I282+I286+I293+I298+I303</f>
        <v>174.58938123752495</v>
      </c>
      <c r="J304" s="587">
        <f>J282+J286+J293+J298+J303</f>
        <v>11.074934131736528</v>
      </c>
      <c r="K304" s="587">
        <f>K282+K286+K293+K298+K303</f>
        <v>742.02249344468055</v>
      </c>
      <c r="L304" s="587">
        <f>L282+L286+L293+L298+L303</f>
        <v>1189.7377274023381</v>
      </c>
      <c r="M304" s="587">
        <f>M282+M286+M293+M298+M303</f>
        <v>314.61280952380957</v>
      </c>
      <c r="N304" s="587" t="e">
        <f>N282+N286+N293+N298+N303</f>
        <v>#REF!</v>
      </c>
      <c r="O304" s="672"/>
    </row>
    <row r="305" spans="1:15" ht="15" customHeight="1" x14ac:dyDescent="0.25">
      <c r="A305" s="605"/>
      <c r="B305" s="552"/>
      <c r="C305" s="584"/>
      <c r="D305" s="584"/>
      <c r="E305" s="584"/>
      <c r="F305" s="562"/>
      <c r="G305" s="562"/>
      <c r="H305" s="562"/>
      <c r="I305" s="562"/>
      <c r="J305" s="562"/>
      <c r="K305" s="562"/>
      <c r="L305" s="562"/>
      <c r="M305" s="562"/>
      <c r="N305" s="562"/>
      <c r="O305" s="677"/>
    </row>
    <row r="306" spans="1:15" ht="15.75" customHeight="1" thickBot="1" x14ac:dyDescent="0.3">
      <c r="A306" s="527" t="s">
        <v>112</v>
      </c>
      <c r="B306" s="528"/>
      <c r="O306" s="678"/>
    </row>
    <row r="307" spans="1:15" ht="23.25" customHeight="1" x14ac:dyDescent="0.25">
      <c r="A307" s="529" t="s">
        <v>5</v>
      </c>
      <c r="B307" s="530" t="s">
        <v>6</v>
      </c>
      <c r="C307" s="1156" t="s">
        <v>8</v>
      </c>
      <c r="D307" s="1156"/>
      <c r="E307" s="1157"/>
      <c r="F307" s="621" t="s">
        <v>9</v>
      </c>
      <c r="G307" s="1167" t="s">
        <v>546</v>
      </c>
      <c r="H307" s="1167" t="s">
        <v>547</v>
      </c>
      <c r="I307" s="1167" t="s">
        <v>548</v>
      </c>
      <c r="J307" s="1167" t="s">
        <v>549</v>
      </c>
      <c r="K307" s="1182" t="s">
        <v>550</v>
      </c>
      <c r="L307" s="1167" t="s">
        <v>551</v>
      </c>
      <c r="M307" s="1167" t="s">
        <v>552</v>
      </c>
      <c r="N307" s="1167" t="s">
        <v>553</v>
      </c>
      <c r="O307" s="671" t="s">
        <v>65</v>
      </c>
    </row>
    <row r="308" spans="1:15" ht="15.75" customHeight="1" thickBot="1" x14ac:dyDescent="0.3">
      <c r="A308" s="485" t="s">
        <v>12</v>
      </c>
      <c r="B308" s="472" t="s">
        <v>13</v>
      </c>
      <c r="C308" s="632"/>
      <c r="D308" s="632"/>
      <c r="E308" s="632"/>
      <c r="F308" s="622" t="s">
        <v>133</v>
      </c>
      <c r="G308" s="1168"/>
      <c r="H308" s="1168"/>
      <c r="I308" s="1168"/>
      <c r="J308" s="1168"/>
      <c r="K308" s="1183"/>
      <c r="L308" s="1168"/>
      <c r="M308" s="1168"/>
      <c r="N308" s="1168"/>
      <c r="O308" s="471" t="s">
        <v>66</v>
      </c>
    </row>
    <row r="309" spans="1:15" ht="15.75" customHeight="1" thickBot="1" x14ac:dyDescent="0.3">
      <c r="A309" s="531"/>
      <c r="B309" s="532"/>
      <c r="C309" s="606" t="s">
        <v>18</v>
      </c>
      <c r="D309" s="533" t="s">
        <v>19</v>
      </c>
      <c r="E309" s="534" t="s">
        <v>20</v>
      </c>
      <c r="F309" s="533" t="s">
        <v>21</v>
      </c>
      <c r="G309" s="1169"/>
      <c r="H309" s="1169"/>
      <c r="I309" s="1169"/>
      <c r="J309" s="1169"/>
      <c r="K309" s="1184"/>
      <c r="L309" s="1169"/>
      <c r="M309" s="1169"/>
      <c r="N309" s="1169"/>
      <c r="O309" s="672"/>
    </row>
    <row r="310" spans="1:15" ht="15" customHeight="1" x14ac:dyDescent="0.25">
      <c r="A310" s="563" t="s">
        <v>23</v>
      </c>
      <c r="B310" s="472"/>
      <c r="C310" s="631"/>
      <c r="D310" s="621"/>
      <c r="E310" s="631"/>
      <c r="F310" s="621"/>
      <c r="G310" s="624"/>
      <c r="H310" s="732"/>
      <c r="I310" s="624"/>
      <c r="J310" s="621"/>
      <c r="K310" s="621"/>
      <c r="L310" s="624"/>
      <c r="M310" s="621"/>
      <c r="N310" s="624"/>
      <c r="O310" s="671"/>
    </row>
    <row r="311" spans="1:15" ht="25.5" customHeight="1" x14ac:dyDescent="0.25">
      <c r="A311" s="485" t="s">
        <v>359</v>
      </c>
      <c r="B311" s="489" t="s">
        <v>387</v>
      </c>
      <c r="C311" s="631">
        <v>5.7872854291417166</v>
      </c>
      <c r="D311" s="622">
        <v>6.2773253493013978</v>
      </c>
      <c r="E311" s="631">
        <v>26.288922155688624</v>
      </c>
      <c r="F311" s="622">
        <v>185.66047904191618</v>
      </c>
      <c r="G311" s="631">
        <v>0.12600000000000003</v>
      </c>
      <c r="H311" s="733">
        <v>0.67200000000000015</v>
      </c>
      <c r="I311" s="631">
        <v>22.336047904191624</v>
      </c>
      <c r="J311" s="622">
        <v>0.39226746506986043</v>
      </c>
      <c r="K311" s="622">
        <v>103.77256287425153</v>
      </c>
      <c r="L311" s="631">
        <v>163.28420359281446</v>
      </c>
      <c r="M311" s="622">
        <v>49.574000000000019</v>
      </c>
      <c r="N311" s="631">
        <v>1.2053213572854296</v>
      </c>
      <c r="O311" s="400" t="s">
        <v>113</v>
      </c>
    </row>
    <row r="312" spans="1:15" ht="26.25" customHeight="1" x14ac:dyDescent="0.25">
      <c r="A312" s="485" t="s">
        <v>32</v>
      </c>
      <c r="B312" s="472">
        <v>180</v>
      </c>
      <c r="C312" s="629">
        <v>2.8494000000000002</v>
      </c>
      <c r="D312" s="622">
        <v>2.4102000000000001</v>
      </c>
      <c r="E312" s="631">
        <v>14.351400000000002</v>
      </c>
      <c r="F312" s="622">
        <v>90.54</v>
      </c>
      <c r="G312" s="622">
        <v>3.9600000000000003E-2</v>
      </c>
      <c r="H312" s="737">
        <v>1.1700000000000002</v>
      </c>
      <c r="I312" s="622">
        <v>18.000000000000004</v>
      </c>
      <c r="J312" s="631">
        <v>0</v>
      </c>
      <c r="K312" s="622">
        <v>113.202</v>
      </c>
      <c r="L312" s="631">
        <v>81</v>
      </c>
      <c r="M312" s="622">
        <v>12.6</v>
      </c>
      <c r="N312" s="473">
        <v>0.1206</v>
      </c>
      <c r="O312" s="471" t="s">
        <v>33</v>
      </c>
    </row>
    <row r="313" spans="1:15" ht="45" customHeight="1" thickBot="1" x14ac:dyDescent="0.3">
      <c r="A313" s="485" t="s">
        <v>35</v>
      </c>
      <c r="B313" s="470" t="s">
        <v>135</v>
      </c>
      <c r="C313" s="629">
        <v>1.915</v>
      </c>
      <c r="D313" s="622">
        <v>4.3549999999999995</v>
      </c>
      <c r="E313" s="631">
        <v>12.920000000000002</v>
      </c>
      <c r="F313" s="622">
        <v>98.500000000000014</v>
      </c>
      <c r="G313" s="631">
        <v>2.7500000000000007E-2</v>
      </c>
      <c r="H313" s="733">
        <v>0</v>
      </c>
      <c r="I313" s="631">
        <v>20</v>
      </c>
      <c r="J313" s="622">
        <v>0.47499999999999998</v>
      </c>
      <c r="K313" s="622">
        <v>5.95</v>
      </c>
      <c r="L313" s="631">
        <v>17.75</v>
      </c>
      <c r="M313" s="622">
        <v>3.25</v>
      </c>
      <c r="N313" s="473">
        <v>0.31</v>
      </c>
      <c r="O313" s="471" t="s">
        <v>37</v>
      </c>
    </row>
    <row r="314" spans="1:15" ht="15.75" customHeight="1" thickBot="1" x14ac:dyDescent="0.3">
      <c r="A314" s="535" t="s">
        <v>39</v>
      </c>
      <c r="B314" s="537">
        <v>353</v>
      </c>
      <c r="C314" s="537">
        <f>C311+C312+C313</f>
        <v>10.551685429141717</v>
      </c>
      <c r="D314" s="537">
        <f t="shared" ref="D314:N314" si="58">D311+D312+D313</f>
        <v>13.042525349301396</v>
      </c>
      <c r="E314" s="537">
        <f t="shared" si="58"/>
        <v>53.560322155688624</v>
      </c>
      <c r="F314" s="537">
        <f t="shared" si="58"/>
        <v>374.7004790419162</v>
      </c>
      <c r="G314" s="537">
        <f t="shared" si="58"/>
        <v>0.19310000000000002</v>
      </c>
      <c r="H314" s="537">
        <f t="shared" si="58"/>
        <v>1.8420000000000003</v>
      </c>
      <c r="I314" s="537">
        <f t="shared" si="58"/>
        <v>60.336047904191631</v>
      </c>
      <c r="J314" s="537">
        <f t="shared" si="58"/>
        <v>0.86726746506986041</v>
      </c>
      <c r="K314" s="537">
        <f t="shared" si="58"/>
        <v>222.92456287425154</v>
      </c>
      <c r="L314" s="537">
        <f t="shared" si="58"/>
        <v>262.03420359281449</v>
      </c>
      <c r="M314" s="537">
        <f t="shared" si="58"/>
        <v>65.424000000000021</v>
      </c>
      <c r="N314" s="537">
        <f t="shared" si="58"/>
        <v>1.6359213572854296</v>
      </c>
      <c r="O314" s="673"/>
    </row>
    <row r="315" spans="1:15" ht="15" customHeight="1" x14ac:dyDescent="0.25">
      <c r="A315" s="563" t="s">
        <v>40</v>
      </c>
      <c r="B315" s="470"/>
      <c r="C315" s="631"/>
      <c r="D315" s="622"/>
      <c r="E315" s="631"/>
      <c r="F315" s="622"/>
      <c r="G315" s="631"/>
      <c r="H315" s="733"/>
      <c r="I315" s="631"/>
      <c r="J315" s="622"/>
      <c r="K315" s="622"/>
      <c r="L315" s="631"/>
      <c r="M315" s="622"/>
      <c r="N315" s="631"/>
      <c r="O315" s="671"/>
    </row>
    <row r="316" spans="1:15" ht="17.25" customHeight="1" x14ac:dyDescent="0.25">
      <c r="A316" s="555" t="s">
        <v>55</v>
      </c>
      <c r="B316" s="496">
        <v>100</v>
      </c>
      <c r="C316" s="556">
        <v>0.4</v>
      </c>
      <c r="D316" s="627">
        <v>0.4</v>
      </c>
      <c r="E316" s="497">
        <v>9.8000000000000007</v>
      </c>
      <c r="F316" s="627">
        <v>47</v>
      </c>
      <c r="G316" s="497">
        <v>0.03</v>
      </c>
      <c r="H316" s="736">
        <v>10</v>
      </c>
      <c r="I316" s="497"/>
      <c r="J316" s="627">
        <v>0.2</v>
      </c>
      <c r="K316" s="497">
        <v>16</v>
      </c>
      <c r="L316" s="627">
        <v>11</v>
      </c>
      <c r="M316" s="627">
        <v>9</v>
      </c>
      <c r="N316" s="497">
        <v>2.2000000000000002</v>
      </c>
      <c r="O316" s="471" t="s">
        <v>153</v>
      </c>
    </row>
    <row r="317" spans="1:15" ht="16.5" customHeight="1" thickBot="1" x14ac:dyDescent="0.3">
      <c r="A317" s="555" t="s">
        <v>468</v>
      </c>
      <c r="B317" s="627"/>
      <c r="C317" s="556"/>
      <c r="D317" s="627"/>
      <c r="E317" s="497"/>
      <c r="F317" s="627"/>
      <c r="G317" s="497"/>
      <c r="H317" s="736"/>
      <c r="I317" s="497"/>
      <c r="J317" s="627"/>
      <c r="K317" s="497"/>
      <c r="L317" s="627"/>
      <c r="M317" s="627"/>
      <c r="N317" s="497"/>
      <c r="O317" s="471" t="s">
        <v>154</v>
      </c>
    </row>
    <row r="318" spans="1:15" s="542" customFormat="1" ht="15.75" customHeight="1" thickBot="1" x14ac:dyDescent="0.3">
      <c r="A318" s="535" t="s">
        <v>39</v>
      </c>
      <c r="B318" s="539">
        <v>100</v>
      </c>
      <c r="C318" s="540">
        <f>C316</f>
        <v>0.4</v>
      </c>
      <c r="D318" s="540">
        <f t="shared" ref="D318:N318" si="59">D316</f>
        <v>0.4</v>
      </c>
      <c r="E318" s="540">
        <f t="shared" si="59"/>
        <v>9.8000000000000007</v>
      </c>
      <c r="F318" s="540">
        <f t="shared" si="59"/>
        <v>47</v>
      </c>
      <c r="G318" s="540">
        <f t="shared" si="59"/>
        <v>0.03</v>
      </c>
      <c r="H318" s="540">
        <f t="shared" si="59"/>
        <v>10</v>
      </c>
      <c r="I318" s="540">
        <f t="shared" si="59"/>
        <v>0</v>
      </c>
      <c r="J318" s="540">
        <f t="shared" si="59"/>
        <v>0.2</v>
      </c>
      <c r="K318" s="540">
        <f t="shared" si="59"/>
        <v>16</v>
      </c>
      <c r="L318" s="540">
        <f t="shared" si="59"/>
        <v>11</v>
      </c>
      <c r="M318" s="540">
        <f t="shared" si="59"/>
        <v>9</v>
      </c>
      <c r="N318" s="540">
        <f t="shared" si="59"/>
        <v>2.2000000000000002</v>
      </c>
      <c r="O318" s="674"/>
    </row>
    <row r="319" spans="1:15" ht="15" customHeight="1" x14ac:dyDescent="0.25">
      <c r="A319" s="564" t="s">
        <v>42</v>
      </c>
      <c r="B319" s="470"/>
      <c r="C319" s="624"/>
      <c r="D319" s="621"/>
      <c r="E319" s="624"/>
      <c r="F319" s="621"/>
      <c r="G319" s="631"/>
      <c r="H319" s="733"/>
      <c r="I319" s="631"/>
      <c r="J319" s="622"/>
      <c r="K319" s="622"/>
      <c r="L319" s="631"/>
      <c r="M319" s="622"/>
      <c r="N319" s="631"/>
      <c r="O319" s="471"/>
    </row>
    <row r="320" spans="1:15" ht="28.5" customHeight="1" x14ac:dyDescent="0.25">
      <c r="A320" s="607" t="s">
        <v>427</v>
      </c>
      <c r="B320" s="639">
        <v>30</v>
      </c>
      <c r="C320" s="567">
        <v>0.8649</v>
      </c>
      <c r="D320" s="568">
        <v>1.8540000000000001</v>
      </c>
      <c r="E320" s="567">
        <v>2.4123000000000001</v>
      </c>
      <c r="F320" s="568">
        <v>29.790000000000003</v>
      </c>
      <c r="G320" s="567">
        <v>3.0600000000000002E-2</v>
      </c>
      <c r="H320" s="568">
        <v>2.79</v>
      </c>
      <c r="I320" s="567"/>
      <c r="J320" s="568">
        <v>0.84780000000000011</v>
      </c>
      <c r="K320" s="568">
        <v>5.5980000000000008</v>
      </c>
      <c r="L320" s="567">
        <v>17.334000000000003</v>
      </c>
      <c r="M320" s="568">
        <v>5.8590000000000018</v>
      </c>
      <c r="N320" s="567">
        <v>0.19710000000000005</v>
      </c>
      <c r="O320" s="692" t="s">
        <v>558</v>
      </c>
    </row>
    <row r="321" spans="1:17" ht="38.25" customHeight="1" x14ac:dyDescent="0.25">
      <c r="A321" s="485" t="s">
        <v>559</v>
      </c>
      <c r="B321" s="470" t="s">
        <v>137</v>
      </c>
      <c r="C321" s="631">
        <v>3.8790000000000004</v>
      </c>
      <c r="D321" s="622">
        <v>5.1815000000000007</v>
      </c>
      <c r="E321" s="631">
        <v>7.0059999999999993</v>
      </c>
      <c r="F321" s="622">
        <v>95.65</v>
      </c>
      <c r="G321" s="631">
        <v>3.4000000000000002E-2</v>
      </c>
      <c r="H321" s="733">
        <v>0.54</v>
      </c>
      <c r="I321" s="631">
        <v>13.32</v>
      </c>
      <c r="J321" s="622">
        <v>1.637</v>
      </c>
      <c r="K321" s="622">
        <v>22.49</v>
      </c>
      <c r="L321" s="631">
        <v>39.5</v>
      </c>
      <c r="M321" s="622">
        <v>8.4329999999999998</v>
      </c>
      <c r="N321" s="631">
        <v>0.57800000000000007</v>
      </c>
      <c r="O321" s="400" t="s">
        <v>224</v>
      </c>
    </row>
    <row r="322" spans="1:17" s="504" customFormat="1" ht="30.75" customHeight="1" x14ac:dyDescent="0.25">
      <c r="A322" s="485" t="s">
        <v>329</v>
      </c>
      <c r="B322" s="467">
        <v>50</v>
      </c>
      <c r="C322" s="631">
        <v>7.61</v>
      </c>
      <c r="D322" s="622">
        <v>11.07</v>
      </c>
      <c r="E322" s="631">
        <v>7.66</v>
      </c>
      <c r="F322" s="622">
        <v>161</v>
      </c>
      <c r="G322" s="631">
        <v>0.05</v>
      </c>
      <c r="H322" s="733">
        <v>0.52</v>
      </c>
      <c r="I322" s="631">
        <v>25.700000000000003</v>
      </c>
      <c r="J322" s="622">
        <v>1.4</v>
      </c>
      <c r="K322" s="622">
        <v>26.57</v>
      </c>
      <c r="L322" s="631">
        <v>47.27</v>
      </c>
      <c r="M322" s="622">
        <v>10.4</v>
      </c>
      <c r="N322" s="631">
        <v>0.7</v>
      </c>
      <c r="O322" s="471" t="s">
        <v>330</v>
      </c>
    </row>
    <row r="323" spans="1:17" ht="25.5" customHeight="1" x14ac:dyDescent="0.25">
      <c r="A323" s="585" t="s">
        <v>278</v>
      </c>
      <c r="B323" s="467">
        <v>120</v>
      </c>
      <c r="C323" s="631">
        <v>2.0228571428571431</v>
      </c>
      <c r="D323" s="622">
        <v>12.560000000000002</v>
      </c>
      <c r="E323" s="631">
        <v>9.828571428571431</v>
      </c>
      <c r="F323" s="622">
        <v>162.28571428571433</v>
      </c>
      <c r="G323" s="631">
        <v>6.8571428571428589E-2</v>
      </c>
      <c r="H323" s="733">
        <v>14.3</v>
      </c>
      <c r="I323" s="631">
        <v>52.571428571428584</v>
      </c>
      <c r="J323" s="622">
        <v>2.2971428571428576</v>
      </c>
      <c r="K323" s="622">
        <v>42.468571428571437</v>
      </c>
      <c r="L323" s="631">
        <v>51.428571428571445</v>
      </c>
      <c r="M323" s="622">
        <v>18.582857142857151</v>
      </c>
      <c r="N323" s="631">
        <v>0.68571428571428594</v>
      </c>
      <c r="O323" s="400" t="s">
        <v>560</v>
      </c>
    </row>
    <row r="324" spans="1:17" ht="21.75" customHeight="1" x14ac:dyDescent="0.25">
      <c r="A324" s="485" t="s">
        <v>445</v>
      </c>
      <c r="B324" s="472">
        <v>150</v>
      </c>
      <c r="C324" s="631">
        <v>0.12</v>
      </c>
      <c r="D324" s="622">
        <v>0.12</v>
      </c>
      <c r="E324" s="631">
        <v>20.91</v>
      </c>
      <c r="F324" s="622">
        <v>85.95</v>
      </c>
      <c r="G324" s="631">
        <v>8.9999999999999993E-3</v>
      </c>
      <c r="H324" s="733">
        <v>0.68</v>
      </c>
      <c r="I324" s="631"/>
      <c r="J324" s="622">
        <v>0.06</v>
      </c>
      <c r="K324" s="631">
        <v>10.635</v>
      </c>
      <c r="L324" s="622">
        <v>3.3</v>
      </c>
      <c r="M324" s="622">
        <v>3.8549999999999995</v>
      </c>
      <c r="N324" s="631">
        <v>0.71399999999999997</v>
      </c>
      <c r="O324" s="658" t="s">
        <v>157</v>
      </c>
    </row>
    <row r="325" spans="1:17" ht="32.25" customHeight="1" thickBot="1" x14ac:dyDescent="0.3">
      <c r="A325" s="485" t="s">
        <v>277</v>
      </c>
      <c r="B325" s="467">
        <v>35</v>
      </c>
      <c r="C325" s="629">
        <v>2.31</v>
      </c>
      <c r="D325" s="623">
        <v>0.42</v>
      </c>
      <c r="E325" s="631">
        <v>13.860000000000001</v>
      </c>
      <c r="F325" s="623">
        <v>69.3</v>
      </c>
      <c r="G325" s="631">
        <v>5.9500000000000004E-2</v>
      </c>
      <c r="H325" s="733"/>
      <c r="I325" s="631"/>
      <c r="J325" s="622">
        <v>0.49</v>
      </c>
      <c r="K325" s="631">
        <v>10.15</v>
      </c>
      <c r="L325" s="622">
        <v>52.5</v>
      </c>
      <c r="M325" s="622">
        <v>16.45</v>
      </c>
      <c r="N325" s="473">
        <v>1.365</v>
      </c>
      <c r="O325" s="672" t="s">
        <v>219</v>
      </c>
    </row>
    <row r="326" spans="1:17" ht="15.75" customHeight="1" thickBot="1" x14ac:dyDescent="0.3">
      <c r="A326" s="535" t="s">
        <v>39</v>
      </c>
      <c r="B326" s="539">
        <v>545</v>
      </c>
      <c r="C326" s="551">
        <f>C320+C321+C322+C323+C324+C325</f>
        <v>16.806757142857141</v>
      </c>
      <c r="D326" s="551">
        <f t="shared" ref="D326:N326" si="60">D320+D321+D322+D323+D324+D325</f>
        <v>31.205500000000004</v>
      </c>
      <c r="E326" s="551">
        <f t="shared" si="60"/>
        <v>61.676871428571431</v>
      </c>
      <c r="F326" s="551">
        <f t="shared" si="60"/>
        <v>603.97571428571428</v>
      </c>
      <c r="G326" s="551">
        <f t="shared" si="60"/>
        <v>0.2516714285714286</v>
      </c>
      <c r="H326" s="551">
        <f t="shared" si="60"/>
        <v>18.830000000000002</v>
      </c>
      <c r="I326" s="551">
        <f t="shared" si="60"/>
        <v>91.591428571428594</v>
      </c>
      <c r="J326" s="551">
        <f t="shared" si="60"/>
        <v>6.7319428571428572</v>
      </c>
      <c r="K326" s="551">
        <f t="shared" si="60"/>
        <v>117.91157142857145</v>
      </c>
      <c r="L326" s="551">
        <f t="shared" si="60"/>
        <v>211.33257142857147</v>
      </c>
      <c r="M326" s="551">
        <f t="shared" si="60"/>
        <v>63.579857142857151</v>
      </c>
      <c r="N326" s="551">
        <f t="shared" si="60"/>
        <v>4.239814285714286</v>
      </c>
      <c r="O326" s="673"/>
      <c r="P326" s="779"/>
    </row>
    <row r="327" spans="1:17" ht="17.25" customHeight="1" x14ac:dyDescent="0.25">
      <c r="A327" s="660" t="s">
        <v>454</v>
      </c>
      <c r="B327" s="467"/>
      <c r="C327" s="631"/>
      <c r="D327" s="621"/>
      <c r="E327" s="631"/>
      <c r="F327" s="621"/>
      <c r="G327" s="631"/>
      <c r="H327" s="733"/>
      <c r="I327" s="631"/>
      <c r="J327" s="622"/>
      <c r="K327" s="622"/>
      <c r="L327" s="631"/>
      <c r="M327" s="622"/>
      <c r="N327" s="631"/>
      <c r="O327" s="471"/>
      <c r="P327" s="779"/>
    </row>
    <row r="328" spans="1:17" ht="15.75" customHeight="1" x14ac:dyDescent="0.25">
      <c r="A328" s="485" t="s">
        <v>231</v>
      </c>
      <c r="B328" s="570">
        <v>150</v>
      </c>
      <c r="C328" s="629">
        <v>4.3499999999999996</v>
      </c>
      <c r="D328" s="629">
        <v>3.75</v>
      </c>
      <c r="E328" s="571">
        <v>7.2</v>
      </c>
      <c r="F328" s="572">
        <v>80.25</v>
      </c>
      <c r="G328" s="573">
        <v>0.06</v>
      </c>
      <c r="H328" s="571">
        <v>1.95</v>
      </c>
      <c r="I328" s="571">
        <v>30</v>
      </c>
      <c r="J328" s="573">
        <v>0</v>
      </c>
      <c r="K328" s="571">
        <v>180</v>
      </c>
      <c r="L328" s="573">
        <v>135</v>
      </c>
      <c r="M328" s="571">
        <v>21</v>
      </c>
      <c r="N328" s="573">
        <v>0.15</v>
      </c>
      <c r="O328" s="471" t="s">
        <v>234</v>
      </c>
      <c r="P328" s="779"/>
    </row>
    <row r="329" spans="1:17" ht="14.25" customHeight="1" x14ac:dyDescent="0.25">
      <c r="A329" s="485" t="s">
        <v>232</v>
      </c>
      <c r="B329" s="467"/>
      <c r="C329" s="631"/>
      <c r="D329" s="622"/>
      <c r="E329" s="631"/>
      <c r="F329" s="622"/>
      <c r="G329" s="631"/>
      <c r="H329" s="733"/>
      <c r="I329" s="622"/>
      <c r="J329" s="631"/>
      <c r="K329" s="622"/>
      <c r="L329" s="631"/>
      <c r="M329" s="622"/>
      <c r="N329" s="631"/>
      <c r="O329" s="471"/>
    </row>
    <row r="330" spans="1:17" ht="42" customHeight="1" thickBot="1" x14ac:dyDescent="0.3">
      <c r="A330" s="574" t="s">
        <v>572</v>
      </c>
      <c r="B330" s="575">
        <v>20</v>
      </c>
      <c r="C330" s="627">
        <v>1.5</v>
      </c>
      <c r="D330" s="576">
        <v>1.9600000000000002</v>
      </c>
      <c r="E330" s="576">
        <v>14.88</v>
      </c>
      <c r="F330" s="576">
        <v>83.399999999999991</v>
      </c>
      <c r="G330" s="497">
        <v>1.6E-2</v>
      </c>
      <c r="H330" s="736">
        <v>0</v>
      </c>
      <c r="I330" s="627">
        <v>2</v>
      </c>
      <c r="J330" s="497">
        <v>0.7</v>
      </c>
      <c r="K330" s="627">
        <v>5.7999999999999989</v>
      </c>
      <c r="L330" s="497">
        <v>17.999999999999996</v>
      </c>
      <c r="M330" s="627">
        <v>3.9999999999999996</v>
      </c>
      <c r="N330" s="497">
        <v>0.41999999999999993</v>
      </c>
      <c r="O330" s="471" t="s">
        <v>221</v>
      </c>
    </row>
    <row r="331" spans="1:17" s="542" customFormat="1" ht="15.75" customHeight="1" thickBot="1" x14ac:dyDescent="0.3">
      <c r="A331" s="783" t="s">
        <v>39</v>
      </c>
      <c r="B331" s="784">
        <f>B328+B330</f>
        <v>170</v>
      </c>
      <c r="C331" s="784">
        <f t="shared" ref="C331:N331" si="61">C328+C330</f>
        <v>5.85</v>
      </c>
      <c r="D331" s="784">
        <f t="shared" si="61"/>
        <v>5.71</v>
      </c>
      <c r="E331" s="784">
        <f t="shared" si="61"/>
        <v>22.080000000000002</v>
      </c>
      <c r="F331" s="784">
        <f t="shared" si="61"/>
        <v>163.64999999999998</v>
      </c>
      <c r="G331" s="784">
        <f t="shared" si="61"/>
        <v>7.5999999999999998E-2</v>
      </c>
      <c r="H331" s="755">
        <f t="shared" si="61"/>
        <v>1.95</v>
      </c>
      <c r="I331" s="784">
        <f t="shared" si="61"/>
        <v>32</v>
      </c>
      <c r="J331" s="784">
        <f t="shared" si="61"/>
        <v>0.7</v>
      </c>
      <c r="K331" s="784">
        <f t="shared" si="61"/>
        <v>185.8</v>
      </c>
      <c r="L331" s="784">
        <f t="shared" si="61"/>
        <v>153</v>
      </c>
      <c r="M331" s="784">
        <f t="shared" si="61"/>
        <v>25</v>
      </c>
      <c r="N331" s="784">
        <f t="shared" si="61"/>
        <v>0.56999999999999995</v>
      </c>
      <c r="O331" s="674"/>
    </row>
    <row r="332" spans="1:17" ht="15.75" customHeight="1" x14ac:dyDescent="0.25">
      <c r="A332" s="660" t="s">
        <v>451</v>
      </c>
      <c r="B332" s="467"/>
      <c r="C332" s="631"/>
      <c r="D332" s="622"/>
      <c r="E332" s="631"/>
      <c r="F332" s="622"/>
      <c r="G332" s="631"/>
      <c r="H332" s="733"/>
      <c r="I332" s="631"/>
      <c r="J332" s="622"/>
      <c r="K332" s="622"/>
      <c r="L332" s="631"/>
      <c r="M332" s="622"/>
      <c r="N332" s="631"/>
      <c r="O332" s="471"/>
      <c r="Q332" s="696"/>
    </row>
    <row r="333" spans="1:17" ht="38.25" customHeight="1" x14ac:dyDescent="0.25">
      <c r="A333" s="662" t="s">
        <v>384</v>
      </c>
      <c r="B333" s="760">
        <v>130</v>
      </c>
      <c r="C333" s="576">
        <v>8.7984000000000009</v>
      </c>
      <c r="D333" s="576">
        <v>10.348000000000001</v>
      </c>
      <c r="E333" s="576">
        <v>22.172800000000006</v>
      </c>
      <c r="F333" s="655">
        <v>217.36000000000004</v>
      </c>
      <c r="G333" s="655">
        <v>5.2000000000000011E-2</v>
      </c>
      <c r="H333" s="736">
        <v>0.14560000000000003</v>
      </c>
      <c r="I333" s="655">
        <v>74.88000000000001</v>
      </c>
      <c r="J333" s="655">
        <v>0.69680000000000009</v>
      </c>
      <c r="K333" s="655">
        <v>191.88000000000002</v>
      </c>
      <c r="L333" s="655">
        <v>131.352</v>
      </c>
      <c r="M333" s="655">
        <v>13.208</v>
      </c>
      <c r="N333" s="655">
        <v>0.80080000000000007</v>
      </c>
      <c r="O333" s="701" t="s">
        <v>386</v>
      </c>
    </row>
    <row r="334" spans="1:17" s="338" customFormat="1" ht="17.25" customHeight="1" x14ac:dyDescent="0.25">
      <c r="A334" s="400" t="s">
        <v>420</v>
      </c>
      <c r="B334" s="404" t="s">
        <v>191</v>
      </c>
      <c r="C334" s="406">
        <v>0.50849999999999995</v>
      </c>
      <c r="D334" s="406">
        <v>0.20849999999999996</v>
      </c>
      <c r="E334" s="405">
        <v>15.569999999999999</v>
      </c>
      <c r="F334" s="406">
        <v>66.149999999999991</v>
      </c>
      <c r="G334" s="405">
        <v>8.9999999999999993E-3</v>
      </c>
      <c r="H334" s="406">
        <v>75</v>
      </c>
      <c r="I334" s="406">
        <v>0</v>
      </c>
      <c r="J334" s="406">
        <v>0.56999999999999995</v>
      </c>
      <c r="K334" s="406">
        <v>16.004999999999999</v>
      </c>
      <c r="L334" s="406">
        <v>2.5799999999999996</v>
      </c>
      <c r="M334" s="406">
        <v>2.5799999999999996</v>
      </c>
      <c r="N334" s="406">
        <v>0.47549999999999998</v>
      </c>
      <c r="O334" s="758" t="s">
        <v>421</v>
      </c>
      <c r="Q334" s="796"/>
    </row>
    <row r="335" spans="1:17" ht="34.5" customHeight="1" thickBot="1" x14ac:dyDescent="0.3">
      <c r="A335" s="787" t="s">
        <v>212</v>
      </c>
      <c r="B335" s="813">
        <v>25</v>
      </c>
      <c r="C335" s="777">
        <v>1.9</v>
      </c>
      <c r="D335" s="777">
        <v>0.2</v>
      </c>
      <c r="E335" s="704">
        <v>12.3</v>
      </c>
      <c r="F335" s="777">
        <v>58.75</v>
      </c>
      <c r="G335" s="707">
        <v>2.75E-2</v>
      </c>
      <c r="H335" s="777"/>
      <c r="I335" s="777"/>
      <c r="J335" s="707">
        <v>0.27500000000000002</v>
      </c>
      <c r="K335" s="707">
        <v>5</v>
      </c>
      <c r="L335" s="707">
        <v>16.25</v>
      </c>
      <c r="M335" s="777">
        <v>3.5</v>
      </c>
      <c r="N335" s="777">
        <v>0.27500000000000002</v>
      </c>
      <c r="O335" s="471" t="s">
        <v>220</v>
      </c>
    </row>
    <row r="336" spans="1:17" ht="15.75" customHeight="1" thickBot="1" x14ac:dyDescent="0.3">
      <c r="A336" s="535" t="s">
        <v>39</v>
      </c>
      <c r="B336" s="539">
        <v>310</v>
      </c>
      <c r="C336" s="537">
        <f t="shared" ref="C336:N336" si="62">C333+C335+C334</f>
        <v>11.206900000000001</v>
      </c>
      <c r="D336" s="537">
        <f t="shared" si="62"/>
        <v>10.756500000000001</v>
      </c>
      <c r="E336" s="537">
        <f t="shared" si="62"/>
        <v>50.042800000000007</v>
      </c>
      <c r="F336" s="537">
        <f t="shared" si="62"/>
        <v>342.26</v>
      </c>
      <c r="G336" s="537">
        <f t="shared" si="62"/>
        <v>8.8500000000000009E-2</v>
      </c>
      <c r="H336" s="537">
        <f t="shared" si="62"/>
        <v>75.145600000000002</v>
      </c>
      <c r="I336" s="537">
        <f t="shared" si="62"/>
        <v>74.88000000000001</v>
      </c>
      <c r="J336" s="537">
        <f t="shared" si="62"/>
        <v>1.5418000000000001</v>
      </c>
      <c r="K336" s="537">
        <f t="shared" si="62"/>
        <v>212.88500000000002</v>
      </c>
      <c r="L336" s="537">
        <f t="shared" si="62"/>
        <v>150.18200000000002</v>
      </c>
      <c r="M336" s="537">
        <f t="shared" si="62"/>
        <v>19.287999999999997</v>
      </c>
      <c r="N336" s="537">
        <f t="shared" si="62"/>
        <v>1.5513000000000001</v>
      </c>
      <c r="O336" s="693"/>
    </row>
    <row r="337" spans="1:17" ht="15.75" customHeight="1" thickBot="1" x14ac:dyDescent="0.3">
      <c r="A337" s="535" t="s">
        <v>63</v>
      </c>
      <c r="B337" s="537">
        <f t="shared" ref="B337:N337" si="63">B314+B318+B326+B331+B336</f>
        <v>1478</v>
      </c>
      <c r="C337" s="537">
        <f t="shared" si="63"/>
        <v>44.815342571998855</v>
      </c>
      <c r="D337" s="537">
        <f t="shared" si="63"/>
        <v>61.114525349301402</v>
      </c>
      <c r="E337" s="537">
        <f t="shared" si="63"/>
        <v>197.15999358426006</v>
      </c>
      <c r="F337" s="537">
        <f t="shared" si="63"/>
        <v>1531.5861933276303</v>
      </c>
      <c r="G337" s="537">
        <f t="shared" si="63"/>
        <v>0.6392714285714286</v>
      </c>
      <c r="H337" s="537">
        <f t="shared" si="63"/>
        <v>107.76760000000002</v>
      </c>
      <c r="I337" s="537">
        <f t="shared" si="63"/>
        <v>258.80747647562021</v>
      </c>
      <c r="J337" s="537">
        <f t="shared" si="63"/>
        <v>10.041010322212717</v>
      </c>
      <c r="K337" s="537">
        <f t="shared" si="63"/>
        <v>755.52113430282293</v>
      </c>
      <c r="L337" s="537">
        <f t="shared" si="63"/>
        <v>787.54877502138595</v>
      </c>
      <c r="M337" s="537">
        <f t="shared" si="63"/>
        <v>182.29185714285717</v>
      </c>
      <c r="N337" s="537">
        <f t="shared" si="63"/>
        <v>10.197035642999715</v>
      </c>
      <c r="O337" s="673"/>
    </row>
    <row r="338" spans="1:17" ht="15" customHeight="1" thickBot="1" x14ac:dyDescent="0.3">
      <c r="A338" s="535" t="s">
        <v>336</v>
      </c>
      <c r="B338" s="537">
        <f>B42+B74+B108+B140+B173+B205+B239+B272+B304+B337</f>
        <v>15674</v>
      </c>
      <c r="C338" s="537">
        <f>C42+C74+C108+C140+C173+C205+C239+C272+C304+C337</f>
        <v>501.5223873971521</v>
      </c>
      <c r="D338" s="537">
        <f>D42+D74+D108+D140+D173+D205+D239+D272+D304+D337</f>
        <v>524.23416385270195</v>
      </c>
      <c r="E338" s="537">
        <v>1959.96</v>
      </c>
      <c r="F338" s="537">
        <v>14726.41</v>
      </c>
      <c r="G338" s="537">
        <f>G42+G74+G108+G140+G173+G205+G239+G272+G304+G337</f>
        <v>8.3377807843984151</v>
      </c>
      <c r="H338" s="537">
        <f>H42+H74+H108+H140+H173+H205+H239+H272+H304+H337</f>
        <v>627.1563097152457</v>
      </c>
      <c r="I338" s="537">
        <f>I42+I74+I108+I140+I173+I205+I239+I272+I304+I337</f>
        <v>2261.19790022093</v>
      </c>
      <c r="J338" s="537">
        <f>J42+J74+J108+J140+J173+J205+J239+J272+J304+J337</f>
        <v>90.680980615526977</v>
      </c>
      <c r="K338" s="537">
        <f>K42+K74+K108+K140+K173+K205+K239+K272+K304+K337</f>
        <v>6722.9591356669234</v>
      </c>
      <c r="L338" s="537">
        <f>L42+L74+L108+L140+L173+L205+L239+L272+L304+L337</f>
        <v>9104.6372145275127</v>
      </c>
      <c r="M338" s="537">
        <f>M42+M74+M108+M140+M173+M205+M239+M272+M304+M337</f>
        <v>2138.6421033049437</v>
      </c>
      <c r="N338" s="537" t="e">
        <f>N42+N74+N108+N140+N173+N205+N239+N272+N304+N337</f>
        <v>#REF!</v>
      </c>
      <c r="O338" s="693"/>
    </row>
    <row r="339" spans="1:17" ht="15" customHeight="1" x14ac:dyDescent="0.25">
      <c r="B339" s="594"/>
      <c r="O339" s="486"/>
      <c r="Q339" s="696"/>
    </row>
    <row r="340" spans="1:17" ht="15" customHeight="1" x14ac:dyDescent="0.25">
      <c r="A340" s="1181"/>
      <c r="B340" s="1181"/>
      <c r="C340" s="1181"/>
      <c r="D340" s="1181"/>
      <c r="E340" s="1181"/>
      <c r="F340" s="1181"/>
      <c r="G340" s="1181"/>
      <c r="H340" s="1181"/>
      <c r="I340" s="1181"/>
      <c r="J340" s="1181"/>
      <c r="K340" s="1181"/>
      <c r="L340" s="1181"/>
      <c r="M340" s="1181"/>
      <c r="N340" s="1181"/>
      <c r="O340" s="1181"/>
    </row>
    <row r="341" spans="1:17" ht="15" customHeight="1" x14ac:dyDescent="0.25">
      <c r="A341" s="1181"/>
      <c r="B341" s="1181"/>
      <c r="C341" s="1181"/>
      <c r="D341" s="1181"/>
      <c r="E341" s="1181"/>
      <c r="F341" s="1181"/>
      <c r="G341" s="1181"/>
      <c r="H341" s="1181"/>
      <c r="I341" s="1181"/>
      <c r="J341" s="1181"/>
      <c r="K341" s="1181"/>
      <c r="L341" s="1181"/>
      <c r="M341" s="1181"/>
      <c r="N341" s="1181"/>
      <c r="O341" s="1181"/>
    </row>
    <row r="342" spans="1:17" ht="15" customHeight="1" x14ac:dyDescent="0.25">
      <c r="A342" s="1181"/>
      <c r="B342" s="1181"/>
      <c r="C342" s="1181"/>
      <c r="D342" s="1181"/>
      <c r="E342" s="1181"/>
      <c r="F342" s="1181"/>
      <c r="G342" s="1181"/>
      <c r="H342" s="1181"/>
      <c r="I342" s="1181"/>
      <c r="J342" s="1181"/>
      <c r="K342" s="1181"/>
      <c r="L342" s="1181"/>
      <c r="M342" s="1181"/>
      <c r="N342" s="1181"/>
      <c r="O342" s="1181"/>
    </row>
    <row r="343" spans="1:17" ht="15" customHeight="1" x14ac:dyDescent="0.25">
      <c r="A343" s="1181"/>
      <c r="B343" s="1181"/>
      <c r="C343" s="1181"/>
      <c r="D343" s="1181"/>
      <c r="E343" s="1181"/>
      <c r="F343" s="1181"/>
      <c r="G343" s="1181"/>
      <c r="H343" s="1181"/>
      <c r="I343" s="1181"/>
      <c r="J343" s="1181"/>
      <c r="K343" s="1181"/>
      <c r="L343" s="1181"/>
      <c r="M343" s="1181"/>
      <c r="N343" s="1181"/>
      <c r="O343" s="1181"/>
    </row>
    <row r="344" spans="1:17" ht="15" customHeight="1" x14ac:dyDescent="0.25">
      <c r="A344" s="1185"/>
      <c r="B344" s="1185"/>
      <c r="C344" s="1185"/>
      <c r="D344" s="1185"/>
      <c r="E344" s="1185"/>
      <c r="F344" s="1185"/>
      <c r="G344" s="1185"/>
      <c r="H344" s="1185"/>
      <c r="I344" s="1185"/>
      <c r="J344" s="1185"/>
      <c r="K344" s="1185"/>
      <c r="L344" s="1185"/>
      <c r="M344" s="1185"/>
      <c r="N344" s="1185"/>
      <c r="O344" s="1185"/>
    </row>
    <row r="345" spans="1:17" ht="15" customHeight="1" x14ac:dyDescent="0.25">
      <c r="A345" s="1181"/>
      <c r="B345" s="1181"/>
      <c r="C345" s="1181"/>
      <c r="D345" s="1181"/>
      <c r="E345" s="1181"/>
      <c r="F345" s="1181"/>
      <c r="G345" s="1181"/>
      <c r="H345" s="1181"/>
      <c r="I345" s="1181"/>
      <c r="J345" s="1181"/>
      <c r="K345" s="1181"/>
      <c r="L345" s="1181"/>
      <c r="M345" s="1181"/>
      <c r="N345" s="1181"/>
      <c r="O345" s="1181"/>
    </row>
    <row r="346" spans="1:17" ht="15" customHeight="1" x14ac:dyDescent="0.25">
      <c r="A346" s="1185"/>
      <c r="B346" s="1185"/>
      <c r="C346" s="1185"/>
      <c r="D346" s="1185"/>
      <c r="E346" s="1185"/>
      <c r="F346" s="1185"/>
      <c r="G346" s="1185"/>
      <c r="H346" s="1185"/>
      <c r="I346" s="1185"/>
      <c r="J346" s="1185"/>
      <c r="K346" s="1185"/>
      <c r="L346" s="1185"/>
      <c r="M346" s="1185"/>
      <c r="N346" s="1185"/>
      <c r="O346" s="1185"/>
    </row>
    <row r="347" spans="1:17" ht="15" customHeight="1" x14ac:dyDescent="0.25">
      <c r="A347" s="1181"/>
      <c r="B347" s="1181"/>
      <c r="C347" s="1181"/>
      <c r="D347" s="1181"/>
      <c r="E347" s="1181"/>
      <c r="F347" s="1181"/>
      <c r="G347" s="1181"/>
      <c r="H347" s="1181"/>
      <c r="I347" s="1181"/>
      <c r="J347" s="1181"/>
      <c r="K347" s="1181"/>
      <c r="L347" s="1181"/>
      <c r="M347" s="1181"/>
      <c r="N347" s="1181"/>
      <c r="O347" s="1181"/>
    </row>
    <row r="348" spans="1:17" ht="15" customHeight="1" x14ac:dyDescent="0.25">
      <c r="A348" s="1185"/>
      <c r="B348" s="1185"/>
      <c r="C348" s="1185"/>
      <c r="D348" s="1185"/>
      <c r="E348" s="1185"/>
      <c r="F348" s="1185"/>
      <c r="G348" s="1185"/>
      <c r="H348" s="1185"/>
      <c r="I348" s="1185"/>
      <c r="J348" s="1185"/>
      <c r="K348" s="1185"/>
      <c r="L348" s="1185"/>
      <c r="M348" s="1185"/>
      <c r="N348" s="1185"/>
      <c r="O348" s="1185"/>
    </row>
    <row r="349" spans="1:17" ht="15" customHeight="1" x14ac:dyDescent="0.25">
      <c r="A349" s="1181"/>
      <c r="B349" s="1181"/>
      <c r="C349" s="1181"/>
      <c r="D349" s="1181"/>
      <c r="E349" s="1181"/>
      <c r="F349" s="1181"/>
      <c r="G349" s="1181"/>
      <c r="H349" s="1181"/>
      <c r="I349" s="1181"/>
      <c r="J349" s="1181"/>
      <c r="K349" s="1181"/>
      <c r="L349" s="1181"/>
      <c r="M349" s="1181"/>
      <c r="N349" s="1181"/>
      <c r="O349" s="1181"/>
    </row>
    <row r="350" spans="1:17" ht="15" customHeight="1" x14ac:dyDescent="0.25">
      <c r="A350" s="1181"/>
      <c r="B350" s="1181"/>
      <c r="C350" s="1181"/>
      <c r="D350" s="1181"/>
      <c r="E350" s="1181"/>
      <c r="F350" s="1181"/>
      <c r="G350" s="1181"/>
      <c r="H350" s="1181"/>
      <c r="I350" s="1181"/>
      <c r="J350" s="1181"/>
      <c r="K350" s="1181"/>
      <c r="L350" s="1181"/>
      <c r="M350" s="1181"/>
      <c r="N350" s="1181"/>
      <c r="O350" s="1181"/>
    </row>
    <row r="351" spans="1:17" ht="15" customHeight="1" x14ac:dyDescent="0.25">
      <c r="A351" s="1181"/>
      <c r="B351" s="1181"/>
      <c r="C351" s="1181"/>
      <c r="D351" s="1181"/>
      <c r="E351" s="1181"/>
      <c r="F351" s="1181"/>
      <c r="G351" s="1181"/>
      <c r="H351" s="1181"/>
      <c r="I351" s="1181"/>
      <c r="J351" s="1181"/>
      <c r="K351" s="1181"/>
      <c r="L351" s="1181"/>
      <c r="M351" s="1181"/>
      <c r="N351" s="1181"/>
      <c r="O351" s="1181"/>
    </row>
    <row r="352" spans="1:17" ht="15" customHeight="1" x14ac:dyDescent="0.25">
      <c r="A352" s="1185"/>
      <c r="B352" s="1185"/>
      <c r="C352" s="1185"/>
      <c r="D352" s="1185"/>
      <c r="E352" s="1185"/>
      <c r="F352" s="1185"/>
      <c r="G352" s="1185"/>
      <c r="H352" s="1185"/>
      <c r="I352" s="1185"/>
      <c r="J352" s="1185"/>
      <c r="K352" s="1185"/>
      <c r="L352" s="1185"/>
      <c r="M352" s="1185"/>
      <c r="N352" s="1185"/>
      <c r="O352" s="1185"/>
    </row>
    <row r="353" spans="1:15" ht="15" customHeight="1" x14ac:dyDescent="0.25">
      <c r="A353" s="1181"/>
      <c r="B353" s="1181"/>
      <c r="C353" s="1181"/>
      <c r="D353" s="1181"/>
      <c r="E353" s="1181"/>
      <c r="F353" s="1181"/>
      <c r="G353" s="1181"/>
      <c r="H353" s="1181"/>
      <c r="I353" s="1181"/>
      <c r="J353" s="1181"/>
      <c r="K353" s="1181"/>
      <c r="L353" s="1181"/>
      <c r="M353" s="1181"/>
      <c r="N353" s="1181"/>
      <c r="O353" s="1181"/>
    </row>
    <row r="354" spans="1:15" ht="15" customHeight="1" x14ac:dyDescent="0.25">
      <c r="A354" s="1181"/>
      <c r="B354" s="1181"/>
      <c r="C354" s="1181"/>
      <c r="D354" s="1181"/>
      <c r="E354" s="1181"/>
      <c r="F354" s="1181"/>
      <c r="G354" s="1181"/>
      <c r="H354" s="1181"/>
      <c r="I354" s="1181"/>
      <c r="J354" s="1181"/>
      <c r="K354" s="1181"/>
      <c r="L354" s="1181"/>
      <c r="M354" s="1181"/>
      <c r="N354" s="1181"/>
      <c r="O354" s="1181"/>
    </row>
    <row r="355" spans="1:15" ht="15" customHeight="1" x14ac:dyDescent="0.25">
      <c r="A355" s="1181"/>
      <c r="B355" s="1181"/>
      <c r="C355" s="1181"/>
      <c r="D355" s="1181"/>
      <c r="E355" s="1181"/>
      <c r="F355" s="1181"/>
      <c r="G355" s="1181"/>
      <c r="H355" s="1181"/>
      <c r="I355" s="1181"/>
      <c r="J355" s="1181"/>
      <c r="K355" s="1181"/>
      <c r="L355" s="1181"/>
      <c r="M355" s="1181"/>
      <c r="N355" s="1181"/>
      <c r="O355" s="1181"/>
    </row>
    <row r="356" spans="1:15" ht="15" customHeight="1" x14ac:dyDescent="0.25">
      <c r="A356" s="1181"/>
      <c r="B356" s="1181"/>
      <c r="C356" s="1181"/>
      <c r="D356" s="1181"/>
      <c r="E356" s="1181"/>
      <c r="F356" s="1181"/>
      <c r="G356" s="1181"/>
      <c r="H356" s="1181"/>
      <c r="I356" s="1181"/>
      <c r="J356" s="1181"/>
      <c r="K356" s="1181"/>
      <c r="L356" s="1181"/>
      <c r="M356" s="1181"/>
      <c r="N356" s="1181"/>
      <c r="O356" s="1181"/>
    </row>
    <row r="357" spans="1:15" ht="15" customHeight="1" x14ac:dyDescent="0.25">
      <c r="A357" s="1181"/>
      <c r="B357" s="1181"/>
      <c r="C357" s="1181"/>
      <c r="D357" s="1181"/>
      <c r="E357" s="1181"/>
      <c r="F357" s="1181"/>
      <c r="G357" s="1181"/>
      <c r="H357" s="1181"/>
      <c r="I357" s="1181"/>
      <c r="J357" s="1181"/>
      <c r="K357" s="1181"/>
      <c r="L357" s="1181"/>
      <c r="M357" s="1181"/>
      <c r="N357" s="1181"/>
      <c r="O357" s="1181"/>
    </row>
    <row r="358" spans="1:15" ht="15" customHeight="1" x14ac:dyDescent="0.25">
      <c r="A358" s="1181"/>
      <c r="B358" s="1181"/>
      <c r="C358" s="1181"/>
      <c r="D358" s="1181"/>
      <c r="E358" s="1181"/>
      <c r="F358" s="1181"/>
      <c r="G358" s="1181"/>
      <c r="H358" s="1181"/>
      <c r="I358" s="1181"/>
      <c r="J358" s="1181"/>
      <c r="K358" s="1181"/>
      <c r="L358" s="1181"/>
      <c r="M358" s="1181"/>
      <c r="N358" s="1181"/>
      <c r="O358" s="1181"/>
    </row>
    <row r="359" spans="1:15" ht="15" customHeight="1" x14ac:dyDescent="0.25">
      <c r="A359" s="1181"/>
      <c r="B359" s="1181"/>
      <c r="C359" s="1181"/>
      <c r="D359" s="1181"/>
      <c r="E359" s="1181"/>
      <c r="F359" s="1181"/>
      <c r="G359" s="1181"/>
      <c r="H359" s="1181"/>
      <c r="I359" s="1181"/>
      <c r="J359" s="1181"/>
      <c r="K359" s="1181"/>
      <c r="L359" s="1181"/>
      <c r="M359" s="1181"/>
      <c r="N359" s="1181"/>
      <c r="O359" s="1181"/>
    </row>
    <row r="360" spans="1:15" ht="15" customHeight="1" x14ac:dyDescent="0.25">
      <c r="A360" s="1181"/>
      <c r="B360" s="1181"/>
      <c r="C360" s="1181"/>
      <c r="D360" s="1181"/>
      <c r="E360" s="1181"/>
      <c r="F360" s="1181"/>
      <c r="G360" s="1181"/>
      <c r="H360" s="1181"/>
      <c r="I360" s="1181"/>
      <c r="J360" s="1181"/>
      <c r="K360" s="1181"/>
      <c r="L360" s="1181"/>
      <c r="M360" s="1181"/>
      <c r="N360" s="1181"/>
      <c r="O360" s="1181"/>
    </row>
    <row r="361" spans="1:15" ht="15" customHeight="1" x14ac:dyDescent="0.25">
      <c r="A361" s="1181"/>
      <c r="B361" s="1181"/>
      <c r="C361" s="1181"/>
      <c r="D361" s="1181"/>
      <c r="E361" s="1181"/>
      <c r="F361" s="1181"/>
      <c r="G361" s="1181"/>
      <c r="H361" s="1181"/>
      <c r="I361" s="1181"/>
      <c r="J361" s="1181"/>
      <c r="K361" s="1181"/>
      <c r="L361" s="1181"/>
      <c r="M361" s="1181"/>
      <c r="N361" s="1181"/>
      <c r="O361" s="1181"/>
    </row>
    <row r="362" spans="1:15" ht="15" customHeight="1" x14ac:dyDescent="0.25">
      <c r="A362" s="1181"/>
      <c r="B362" s="1181"/>
      <c r="C362" s="1181"/>
      <c r="D362" s="1181"/>
      <c r="E362" s="1181"/>
      <c r="F362" s="1181"/>
      <c r="G362" s="1181"/>
      <c r="H362" s="1181"/>
      <c r="I362" s="1181"/>
      <c r="J362" s="1181"/>
      <c r="K362" s="1181"/>
      <c r="L362" s="1181"/>
      <c r="M362" s="1181"/>
      <c r="N362" s="1181"/>
      <c r="O362" s="1181"/>
    </row>
    <row r="363" spans="1:15" ht="15" customHeight="1" x14ac:dyDescent="0.25">
      <c r="A363" s="1181"/>
      <c r="B363" s="1181"/>
      <c r="C363" s="1181"/>
      <c r="D363" s="1181"/>
      <c r="E363" s="1181"/>
      <c r="F363" s="1181"/>
      <c r="G363" s="1181"/>
      <c r="H363" s="1181"/>
      <c r="I363" s="1181"/>
      <c r="J363" s="1181"/>
      <c r="K363" s="1181"/>
      <c r="L363" s="1181"/>
      <c r="M363" s="1181"/>
      <c r="N363" s="1181"/>
      <c r="O363" s="1181"/>
    </row>
    <row r="364" spans="1:15" ht="15" customHeight="1" x14ac:dyDescent="0.25">
      <c r="O364" s="670"/>
    </row>
    <row r="365" spans="1:15" ht="15" customHeight="1" x14ac:dyDescent="0.25">
      <c r="O365" s="670"/>
    </row>
    <row r="366" spans="1:15" ht="15" customHeight="1" x14ac:dyDescent="0.25">
      <c r="A366" s="527"/>
      <c r="C366" s="603"/>
      <c r="D366" s="603"/>
      <c r="E366" s="603"/>
      <c r="F366" s="603"/>
      <c r="G366" s="603"/>
      <c r="H366" s="603"/>
      <c r="I366" s="603"/>
      <c r="J366" s="603"/>
      <c r="K366" s="603"/>
      <c r="L366" s="603"/>
      <c r="M366" s="603"/>
      <c r="O366" s="670"/>
    </row>
    <row r="367" spans="1:15" ht="15" customHeight="1" x14ac:dyDescent="0.25">
      <c r="A367" s="527"/>
      <c r="C367" s="603"/>
      <c r="D367" s="603"/>
      <c r="E367" s="603"/>
      <c r="F367" s="603"/>
      <c r="G367" s="603"/>
      <c r="H367" s="603"/>
      <c r="I367" s="603"/>
      <c r="J367" s="603"/>
      <c r="K367" s="603"/>
      <c r="L367" s="603"/>
      <c r="M367" s="603"/>
      <c r="O367" s="670"/>
    </row>
    <row r="368" spans="1:15" ht="15" customHeight="1" x14ac:dyDescent="0.25">
      <c r="A368" s="527"/>
      <c r="C368" s="603"/>
      <c r="D368" s="603"/>
      <c r="E368" s="603"/>
      <c r="F368" s="603"/>
      <c r="G368" s="603"/>
      <c r="H368" s="603"/>
      <c r="I368" s="603"/>
      <c r="J368" s="603"/>
      <c r="K368" s="603"/>
      <c r="L368" s="603"/>
      <c r="M368" s="603"/>
      <c r="O368" s="670"/>
    </row>
    <row r="369" spans="1:15" ht="15" customHeight="1" x14ac:dyDescent="0.25">
      <c r="A369" s="527"/>
      <c r="C369" s="603"/>
      <c r="D369" s="603"/>
      <c r="E369" s="603"/>
      <c r="F369" s="603"/>
      <c r="G369" s="603"/>
      <c r="H369" s="603"/>
      <c r="I369" s="603"/>
      <c r="J369" s="603"/>
      <c r="K369" s="603"/>
      <c r="L369" s="603"/>
      <c r="M369" s="603"/>
      <c r="O369" s="670"/>
    </row>
    <row r="370" spans="1:15" ht="15" customHeight="1" x14ac:dyDescent="0.25">
      <c r="O370" s="670"/>
    </row>
    <row r="371" spans="1:15" ht="15" customHeight="1" x14ac:dyDescent="0.25">
      <c r="A371" s="527"/>
      <c r="O371" s="670"/>
    </row>
    <row r="372" spans="1:15" ht="15" customHeight="1" x14ac:dyDescent="0.25">
      <c r="O372" s="670"/>
    </row>
    <row r="373" spans="1:15" ht="15" customHeight="1" x14ac:dyDescent="0.25">
      <c r="O373" s="670"/>
    </row>
    <row r="374" spans="1:15" ht="15" customHeight="1" x14ac:dyDescent="0.25">
      <c r="O374" s="670"/>
    </row>
    <row r="375" spans="1:15" ht="15" customHeight="1" x14ac:dyDescent="0.25">
      <c r="A375" s="527"/>
      <c r="C375" s="603"/>
      <c r="D375" s="603"/>
      <c r="E375" s="603"/>
      <c r="F375" s="603"/>
      <c r="G375" s="603"/>
      <c r="H375" s="603"/>
      <c r="I375" s="603"/>
      <c r="J375" s="603"/>
      <c r="K375" s="603"/>
      <c r="L375" s="603"/>
      <c r="M375" s="603"/>
      <c r="O375" s="670"/>
    </row>
    <row r="376" spans="1:15" ht="15" customHeight="1" x14ac:dyDescent="0.25">
      <c r="O376" s="670"/>
    </row>
    <row r="377" spans="1:15" ht="15" customHeight="1" x14ac:dyDescent="0.25">
      <c r="A377" s="527"/>
      <c r="O377" s="670"/>
    </row>
    <row r="378" spans="1:15" ht="15" customHeight="1" x14ac:dyDescent="0.25">
      <c r="O378" s="670"/>
    </row>
    <row r="379" spans="1:15" ht="15" customHeight="1" x14ac:dyDescent="0.25">
      <c r="A379" s="527"/>
      <c r="B379" s="609"/>
      <c r="C379" s="603"/>
      <c r="D379" s="603"/>
      <c r="E379" s="603"/>
      <c r="F379" s="603"/>
      <c r="G379" s="603"/>
      <c r="H379" s="603"/>
      <c r="I379" s="603"/>
      <c r="J379" s="603"/>
      <c r="K379" s="603"/>
      <c r="L379" s="603"/>
      <c r="M379" s="603"/>
      <c r="O379" s="670"/>
    </row>
    <row r="380" spans="1:15" ht="15" customHeight="1" x14ac:dyDescent="0.25">
      <c r="O380" s="670"/>
    </row>
    <row r="381" spans="1:15" ht="15" customHeight="1" x14ac:dyDescent="0.25">
      <c r="O381" s="670"/>
    </row>
    <row r="382" spans="1:15" ht="15" customHeight="1" x14ac:dyDescent="0.25">
      <c r="A382" s="527"/>
      <c r="C382" s="603"/>
      <c r="D382" s="603"/>
      <c r="E382" s="603"/>
      <c r="F382" s="603"/>
      <c r="G382" s="603"/>
      <c r="H382" s="603"/>
      <c r="I382" s="603"/>
      <c r="J382" s="603"/>
      <c r="K382" s="603"/>
      <c r="L382" s="603"/>
      <c r="M382" s="603"/>
      <c r="O382" s="670"/>
    </row>
    <row r="383" spans="1:15" ht="15" customHeight="1" x14ac:dyDescent="0.25">
      <c r="O383" s="670"/>
    </row>
    <row r="384" spans="1:15" ht="15" customHeight="1" x14ac:dyDescent="0.25">
      <c r="A384" s="527"/>
      <c r="O384" s="670"/>
    </row>
    <row r="385" spans="1:15" ht="15" customHeight="1" x14ac:dyDescent="0.25">
      <c r="A385" s="527"/>
      <c r="O385" s="670"/>
    </row>
    <row r="386" spans="1:15" ht="15" customHeight="1" x14ac:dyDescent="0.25">
      <c r="A386" s="527"/>
      <c r="O386" s="670"/>
    </row>
    <row r="387" spans="1:15" ht="15" customHeight="1" x14ac:dyDescent="0.25">
      <c r="A387" s="527"/>
      <c r="O387" s="670"/>
    </row>
    <row r="388" spans="1:15" ht="15" customHeight="1" x14ac:dyDescent="0.25">
      <c r="A388" s="527"/>
      <c r="O388" s="670"/>
    </row>
    <row r="389" spans="1:15" ht="15" customHeight="1" x14ac:dyDescent="0.25">
      <c r="O389" s="670"/>
    </row>
    <row r="390" spans="1:15" ht="15" customHeight="1" x14ac:dyDescent="0.25">
      <c r="O390" s="670"/>
    </row>
    <row r="391" spans="1:15" ht="15" customHeight="1" x14ac:dyDescent="0.25">
      <c r="B391" s="609"/>
      <c r="O391" s="670"/>
    </row>
    <row r="392" spans="1:15" ht="15" customHeight="1" x14ac:dyDescent="0.25">
      <c r="A392" s="527"/>
      <c r="O392" s="670"/>
    </row>
    <row r="393" spans="1:15" ht="15" customHeight="1" x14ac:dyDescent="0.25">
      <c r="O393" s="670"/>
    </row>
    <row r="394" spans="1:15" ht="15" customHeight="1" x14ac:dyDescent="0.25">
      <c r="O394" s="670"/>
    </row>
    <row r="395" spans="1:15" ht="15" customHeight="1" x14ac:dyDescent="0.25">
      <c r="O395" s="670"/>
    </row>
    <row r="396" spans="1:15" ht="15" customHeight="1" x14ac:dyDescent="0.25">
      <c r="O396" s="670"/>
    </row>
    <row r="397" spans="1:15" ht="15" customHeight="1" x14ac:dyDescent="0.25">
      <c r="O397" s="670"/>
    </row>
    <row r="398" spans="1:15" ht="15" customHeight="1" x14ac:dyDescent="0.25">
      <c r="O398" s="670"/>
    </row>
    <row r="399" spans="1:15" ht="15" customHeight="1" x14ac:dyDescent="0.25">
      <c r="O399" s="670"/>
    </row>
    <row r="400" spans="1:15" ht="15" customHeight="1" x14ac:dyDescent="0.25">
      <c r="A400" s="527"/>
      <c r="B400" s="609"/>
      <c r="C400" s="603"/>
      <c r="D400" s="603"/>
      <c r="E400" s="603"/>
      <c r="F400" s="603"/>
      <c r="G400" s="603"/>
      <c r="H400" s="603"/>
      <c r="I400" s="603"/>
      <c r="J400" s="603"/>
      <c r="K400" s="603"/>
      <c r="L400" s="603"/>
      <c r="M400" s="603"/>
      <c r="O400" s="670"/>
    </row>
    <row r="401" spans="1:15" ht="15" customHeight="1" x14ac:dyDescent="0.25">
      <c r="A401" s="527"/>
      <c r="B401" s="609"/>
      <c r="C401" s="603"/>
      <c r="D401" s="603"/>
      <c r="E401" s="603"/>
      <c r="F401" s="603"/>
      <c r="G401" s="603"/>
      <c r="H401" s="603"/>
      <c r="I401" s="603"/>
      <c r="J401" s="603"/>
      <c r="K401" s="603"/>
      <c r="L401" s="603"/>
      <c r="M401" s="603"/>
      <c r="O401" s="670"/>
    </row>
    <row r="402" spans="1:15" ht="15" customHeight="1" x14ac:dyDescent="0.25">
      <c r="A402" s="527"/>
      <c r="B402" s="609"/>
      <c r="C402" s="603"/>
      <c r="D402" s="603"/>
      <c r="E402" s="603"/>
      <c r="F402" s="603"/>
      <c r="G402" s="603"/>
      <c r="H402" s="603"/>
      <c r="I402" s="603"/>
      <c r="J402" s="603"/>
      <c r="K402" s="603"/>
      <c r="L402" s="603"/>
      <c r="M402" s="603"/>
      <c r="O402" s="670"/>
    </row>
    <row r="403" spans="1:15" ht="15" customHeight="1" x14ac:dyDescent="0.25">
      <c r="O403" s="670"/>
    </row>
    <row r="404" spans="1:15" ht="15" customHeight="1" x14ac:dyDescent="0.25">
      <c r="A404" s="527"/>
      <c r="O404" s="670"/>
    </row>
    <row r="405" spans="1:15" ht="15" customHeight="1" x14ac:dyDescent="0.25">
      <c r="F405" s="603"/>
      <c r="G405" s="603"/>
      <c r="H405" s="603"/>
      <c r="I405" s="603"/>
      <c r="J405" s="603"/>
      <c r="K405" s="603"/>
      <c r="L405" s="603"/>
      <c r="M405" s="603"/>
      <c r="O405" s="670"/>
    </row>
    <row r="406" spans="1:15" ht="15" customHeight="1" x14ac:dyDescent="0.25">
      <c r="O406" s="670"/>
    </row>
    <row r="407" spans="1:15" ht="15" customHeight="1" x14ac:dyDescent="0.25">
      <c r="O407" s="670"/>
    </row>
    <row r="408" spans="1:15" ht="15" customHeight="1" x14ac:dyDescent="0.25">
      <c r="O408" s="670"/>
    </row>
    <row r="409" spans="1:15" ht="15" customHeight="1" x14ac:dyDescent="0.25">
      <c r="O409" s="670"/>
    </row>
    <row r="410" spans="1:15" ht="15" customHeight="1" x14ac:dyDescent="0.25">
      <c r="O410" s="670"/>
    </row>
    <row r="411" spans="1:15" ht="15" customHeight="1" x14ac:dyDescent="0.25">
      <c r="O411" s="670"/>
    </row>
    <row r="412" spans="1:15" ht="15" customHeight="1" x14ac:dyDescent="0.25">
      <c r="O412" s="670"/>
    </row>
    <row r="413" spans="1:15" ht="15" customHeight="1" x14ac:dyDescent="0.25">
      <c r="O413" s="670"/>
    </row>
    <row r="414" spans="1:15" ht="15" customHeight="1" x14ac:dyDescent="0.25">
      <c r="A414" s="527"/>
      <c r="C414" s="603"/>
      <c r="D414" s="603"/>
      <c r="E414" s="603"/>
      <c r="F414" s="603"/>
      <c r="G414" s="603"/>
      <c r="H414" s="603"/>
      <c r="I414" s="603"/>
      <c r="J414" s="603"/>
      <c r="K414" s="603"/>
      <c r="L414" s="603"/>
      <c r="M414" s="603"/>
      <c r="O414" s="670"/>
    </row>
    <row r="415" spans="1:15" ht="15" customHeight="1" x14ac:dyDescent="0.25">
      <c r="A415" s="527"/>
      <c r="C415" s="603"/>
      <c r="D415" s="603"/>
      <c r="E415" s="603"/>
      <c r="F415" s="603"/>
      <c r="G415" s="603"/>
      <c r="H415" s="603"/>
      <c r="I415" s="603"/>
      <c r="J415" s="603"/>
      <c r="K415" s="603"/>
      <c r="L415" s="603"/>
      <c r="M415" s="603"/>
      <c r="O415" s="670"/>
    </row>
    <row r="416" spans="1:15" ht="15" customHeight="1" x14ac:dyDescent="0.25">
      <c r="A416" s="527"/>
      <c r="C416" s="603"/>
      <c r="D416" s="603"/>
      <c r="E416" s="603"/>
      <c r="F416" s="603"/>
      <c r="G416" s="603"/>
      <c r="H416" s="603"/>
      <c r="I416" s="603"/>
      <c r="J416" s="603"/>
      <c r="K416" s="603"/>
      <c r="L416" s="603"/>
      <c r="M416" s="603"/>
      <c r="O416" s="670"/>
    </row>
    <row r="417" spans="1:15" ht="15" customHeight="1" x14ac:dyDescent="0.25">
      <c r="A417" s="527"/>
      <c r="C417" s="603"/>
      <c r="D417" s="603"/>
      <c r="E417" s="603"/>
      <c r="F417" s="603"/>
      <c r="G417" s="603"/>
      <c r="H417" s="603"/>
      <c r="I417" s="603"/>
      <c r="J417" s="603"/>
      <c r="K417" s="603"/>
      <c r="L417" s="603"/>
      <c r="M417" s="603"/>
      <c r="O417" s="670"/>
    </row>
    <row r="418" spans="1:15" ht="15" customHeight="1" x14ac:dyDescent="0.25">
      <c r="O418" s="670"/>
    </row>
    <row r="419" spans="1:15" ht="15" customHeight="1" x14ac:dyDescent="0.25">
      <c r="A419" s="527"/>
      <c r="O419" s="670"/>
    </row>
    <row r="420" spans="1:15" ht="15" customHeight="1" x14ac:dyDescent="0.25">
      <c r="O420" s="670"/>
    </row>
    <row r="421" spans="1:15" ht="15" customHeight="1" x14ac:dyDescent="0.25">
      <c r="O421" s="670"/>
    </row>
    <row r="422" spans="1:15" ht="15" customHeight="1" x14ac:dyDescent="0.25">
      <c r="O422" s="670"/>
    </row>
    <row r="423" spans="1:15" ht="15" customHeight="1" x14ac:dyDescent="0.25">
      <c r="A423" s="527"/>
      <c r="C423" s="603"/>
      <c r="D423" s="603"/>
      <c r="E423" s="603"/>
      <c r="F423" s="603"/>
      <c r="G423" s="603"/>
      <c r="H423" s="603"/>
      <c r="I423" s="603"/>
      <c r="J423" s="603"/>
      <c r="K423" s="603"/>
      <c r="L423" s="603"/>
      <c r="M423" s="603"/>
      <c r="O423" s="670"/>
    </row>
    <row r="424" spans="1:15" ht="15" customHeight="1" x14ac:dyDescent="0.25">
      <c r="A424" s="527"/>
      <c r="C424" s="603"/>
      <c r="D424" s="603"/>
      <c r="E424" s="603"/>
      <c r="F424" s="603"/>
      <c r="G424" s="603"/>
      <c r="H424" s="603"/>
      <c r="I424" s="603"/>
      <c r="J424" s="603"/>
      <c r="K424" s="603"/>
      <c r="L424" s="603"/>
      <c r="M424" s="603"/>
      <c r="O424" s="670"/>
    </row>
    <row r="425" spans="1:15" ht="15" customHeight="1" x14ac:dyDescent="0.25">
      <c r="A425" s="527"/>
      <c r="C425" s="603"/>
      <c r="D425" s="603"/>
      <c r="E425" s="603"/>
      <c r="F425" s="603"/>
      <c r="G425" s="603"/>
      <c r="H425" s="603"/>
      <c r="I425" s="603"/>
      <c r="J425" s="603"/>
      <c r="K425" s="603"/>
      <c r="L425" s="603"/>
      <c r="M425" s="603"/>
      <c r="O425" s="670"/>
    </row>
    <row r="426" spans="1:15" ht="15" customHeight="1" x14ac:dyDescent="0.25">
      <c r="A426" s="527"/>
      <c r="O426" s="670"/>
    </row>
    <row r="427" spans="1:15" ht="15" customHeight="1" x14ac:dyDescent="0.25">
      <c r="A427" s="527"/>
      <c r="B427" s="609"/>
      <c r="C427" s="603"/>
      <c r="D427" s="603"/>
      <c r="E427" s="603"/>
      <c r="F427" s="603"/>
      <c r="G427" s="603"/>
      <c r="H427" s="603"/>
      <c r="I427" s="603"/>
      <c r="J427" s="603"/>
      <c r="K427" s="603"/>
      <c r="L427" s="603"/>
      <c r="M427" s="603"/>
      <c r="O427" s="670"/>
    </row>
    <row r="428" spans="1:15" ht="15" customHeight="1" x14ac:dyDescent="0.25">
      <c r="O428" s="670"/>
    </row>
    <row r="429" spans="1:15" ht="15" customHeight="1" x14ac:dyDescent="0.25">
      <c r="O429" s="670"/>
    </row>
    <row r="430" spans="1:15" ht="15" customHeight="1" x14ac:dyDescent="0.25">
      <c r="O430" s="670"/>
    </row>
    <row r="431" spans="1:15" ht="15" customHeight="1" x14ac:dyDescent="0.25">
      <c r="O431" s="670"/>
    </row>
    <row r="432" spans="1:15" ht="15" customHeight="1" x14ac:dyDescent="0.25">
      <c r="O432" s="670"/>
    </row>
    <row r="433" spans="1:15" ht="15" customHeight="1" x14ac:dyDescent="0.25">
      <c r="A433" s="527"/>
      <c r="C433" s="603"/>
      <c r="D433" s="603"/>
      <c r="E433" s="603"/>
      <c r="F433" s="603"/>
      <c r="G433" s="603"/>
      <c r="H433" s="603"/>
      <c r="I433" s="603"/>
      <c r="J433" s="603"/>
      <c r="K433" s="603"/>
      <c r="L433" s="603"/>
      <c r="M433" s="603"/>
      <c r="O433" s="670"/>
    </row>
    <row r="434" spans="1:15" ht="15" customHeight="1" x14ac:dyDescent="0.25">
      <c r="O434" s="670"/>
    </row>
    <row r="435" spans="1:15" ht="15" customHeight="1" x14ac:dyDescent="0.25">
      <c r="O435" s="670"/>
    </row>
    <row r="436" spans="1:15" ht="15" customHeight="1" x14ac:dyDescent="0.25">
      <c r="O436" s="670"/>
    </row>
    <row r="437" spans="1:15" ht="15" customHeight="1" x14ac:dyDescent="0.25">
      <c r="O437" s="670"/>
    </row>
    <row r="438" spans="1:15" ht="15" customHeight="1" x14ac:dyDescent="0.25">
      <c r="O438" s="670"/>
    </row>
    <row r="439" spans="1:15" ht="15" customHeight="1" x14ac:dyDescent="0.25">
      <c r="O439" s="670"/>
    </row>
    <row r="440" spans="1:15" ht="15" customHeight="1" x14ac:dyDescent="0.25">
      <c r="B440" s="609"/>
      <c r="O440" s="670"/>
    </row>
    <row r="441" spans="1:15" ht="15" customHeight="1" x14ac:dyDescent="0.25">
      <c r="A441" s="527"/>
      <c r="O441" s="670"/>
    </row>
    <row r="442" spans="1:15" ht="15" customHeight="1" x14ac:dyDescent="0.25">
      <c r="O442" s="670"/>
    </row>
    <row r="443" spans="1:15" ht="15" customHeight="1" x14ac:dyDescent="0.25">
      <c r="O443" s="670"/>
    </row>
    <row r="444" spans="1:15" ht="15" customHeight="1" x14ac:dyDescent="0.25">
      <c r="O444" s="670"/>
    </row>
    <row r="445" spans="1:15" ht="15" customHeight="1" x14ac:dyDescent="0.25">
      <c r="O445" s="670"/>
    </row>
    <row r="446" spans="1:15" ht="15" customHeight="1" x14ac:dyDescent="0.25">
      <c r="O446" s="670"/>
    </row>
    <row r="447" spans="1:15" ht="15" customHeight="1" x14ac:dyDescent="0.25">
      <c r="O447" s="670"/>
    </row>
    <row r="448" spans="1:15" ht="15" customHeight="1" x14ac:dyDescent="0.25">
      <c r="A448" s="527"/>
      <c r="B448" s="609"/>
      <c r="C448" s="603"/>
      <c r="D448" s="603"/>
      <c r="E448" s="603"/>
      <c r="F448" s="603"/>
      <c r="G448" s="603"/>
      <c r="H448" s="603"/>
      <c r="I448" s="603"/>
      <c r="J448" s="603"/>
      <c r="K448" s="603"/>
      <c r="L448" s="603"/>
      <c r="M448" s="603"/>
      <c r="O448" s="670"/>
    </row>
    <row r="449" spans="1:15" ht="15" customHeight="1" x14ac:dyDescent="0.25">
      <c r="A449" s="527"/>
      <c r="B449" s="609"/>
      <c r="C449" s="603"/>
      <c r="D449" s="603"/>
      <c r="E449" s="603"/>
      <c r="F449" s="603"/>
      <c r="G449" s="603"/>
      <c r="H449" s="603"/>
      <c r="I449" s="603"/>
      <c r="J449" s="603"/>
      <c r="K449" s="603"/>
      <c r="L449" s="603"/>
      <c r="M449" s="603"/>
      <c r="O449" s="670"/>
    </row>
    <row r="450" spans="1:15" ht="15" customHeight="1" x14ac:dyDescent="0.25">
      <c r="O450" s="670"/>
    </row>
    <row r="451" spans="1:15" ht="15" customHeight="1" x14ac:dyDescent="0.25">
      <c r="A451" s="527"/>
      <c r="O451" s="670"/>
    </row>
    <row r="452" spans="1:15" ht="15" customHeight="1" x14ac:dyDescent="0.25">
      <c r="O452" s="670"/>
    </row>
    <row r="453" spans="1:15" ht="15" customHeight="1" x14ac:dyDescent="0.25">
      <c r="O453" s="670"/>
    </row>
    <row r="454" spans="1:15" ht="15" customHeight="1" x14ac:dyDescent="0.25">
      <c r="O454" s="670"/>
    </row>
    <row r="455" spans="1:15" ht="15" customHeight="1" x14ac:dyDescent="0.25">
      <c r="O455" s="670"/>
    </row>
    <row r="456" spans="1:15" ht="15" customHeight="1" x14ac:dyDescent="0.25">
      <c r="O456" s="670"/>
    </row>
    <row r="457" spans="1:15" ht="15" customHeight="1" x14ac:dyDescent="0.25">
      <c r="O457" s="670"/>
    </row>
    <row r="458" spans="1:15" ht="15" customHeight="1" x14ac:dyDescent="0.25">
      <c r="O458" s="670"/>
    </row>
    <row r="459" spans="1:15" ht="15" customHeight="1" x14ac:dyDescent="0.25">
      <c r="O459" s="670"/>
    </row>
    <row r="460" spans="1:15" ht="15" customHeight="1" x14ac:dyDescent="0.25">
      <c r="A460" s="527"/>
      <c r="C460" s="603"/>
      <c r="D460" s="603"/>
      <c r="E460" s="603"/>
      <c r="F460" s="603"/>
      <c r="G460" s="603"/>
      <c r="H460" s="603"/>
      <c r="I460" s="603"/>
      <c r="J460" s="603"/>
      <c r="K460" s="603"/>
      <c r="L460" s="603"/>
      <c r="M460" s="603"/>
      <c r="O460" s="670"/>
    </row>
    <row r="461" spans="1:15" ht="15" customHeight="1" x14ac:dyDescent="0.25">
      <c r="A461" s="527"/>
      <c r="C461" s="603"/>
      <c r="D461" s="603"/>
      <c r="E461" s="603"/>
      <c r="F461" s="603"/>
      <c r="G461" s="603"/>
      <c r="H461" s="603"/>
      <c r="I461" s="603"/>
      <c r="J461" s="603"/>
      <c r="K461" s="603"/>
      <c r="L461" s="603"/>
      <c r="M461" s="603"/>
      <c r="O461" s="670"/>
    </row>
    <row r="462" spans="1:15" ht="15" customHeight="1" x14ac:dyDescent="0.25">
      <c r="O462" s="670"/>
    </row>
    <row r="463" spans="1:15" ht="15" customHeight="1" x14ac:dyDescent="0.25">
      <c r="A463" s="527"/>
      <c r="O463" s="670"/>
    </row>
    <row r="464" spans="1:15" ht="15" customHeight="1" x14ac:dyDescent="0.25">
      <c r="O464" s="670"/>
    </row>
    <row r="465" spans="1:15" ht="15" customHeight="1" x14ac:dyDescent="0.25">
      <c r="O465" s="670"/>
    </row>
    <row r="466" spans="1:15" ht="15" customHeight="1" x14ac:dyDescent="0.25">
      <c r="O466" s="670"/>
    </row>
    <row r="467" spans="1:15" ht="15" customHeight="1" x14ac:dyDescent="0.25">
      <c r="A467" s="527"/>
      <c r="C467" s="603"/>
      <c r="D467" s="603"/>
      <c r="E467" s="603"/>
      <c r="F467" s="603"/>
      <c r="G467" s="603"/>
      <c r="H467" s="603"/>
      <c r="I467" s="603"/>
      <c r="J467" s="603"/>
      <c r="K467" s="603"/>
      <c r="L467" s="603"/>
      <c r="M467" s="603"/>
      <c r="O467" s="670"/>
    </row>
    <row r="468" spans="1:15" ht="15" customHeight="1" x14ac:dyDescent="0.25">
      <c r="O468" s="670"/>
    </row>
    <row r="469" spans="1:15" ht="15" customHeight="1" x14ac:dyDescent="0.25">
      <c r="A469" s="527"/>
      <c r="O469" s="670"/>
    </row>
    <row r="470" spans="1:15" ht="15" customHeight="1" x14ac:dyDescent="0.25">
      <c r="O470" s="670"/>
    </row>
    <row r="471" spans="1:15" ht="15" customHeight="1" x14ac:dyDescent="0.25">
      <c r="A471" s="527"/>
      <c r="B471" s="609"/>
      <c r="C471" s="603"/>
      <c r="D471" s="603"/>
      <c r="E471" s="603"/>
      <c r="F471" s="603"/>
      <c r="G471" s="603"/>
      <c r="H471" s="603"/>
      <c r="I471" s="603"/>
      <c r="J471" s="603"/>
      <c r="K471" s="603"/>
      <c r="L471" s="603"/>
      <c r="M471" s="603"/>
      <c r="O471" s="670"/>
    </row>
    <row r="472" spans="1:15" ht="15" customHeight="1" x14ac:dyDescent="0.25">
      <c r="O472" s="670"/>
    </row>
    <row r="473" spans="1:15" ht="15" customHeight="1" x14ac:dyDescent="0.25">
      <c r="O473" s="670"/>
    </row>
    <row r="474" spans="1:15" ht="15" customHeight="1" x14ac:dyDescent="0.25">
      <c r="O474" s="670"/>
    </row>
    <row r="475" spans="1:15" ht="15" customHeight="1" x14ac:dyDescent="0.25">
      <c r="O475" s="670"/>
    </row>
    <row r="476" spans="1:15" ht="15" customHeight="1" x14ac:dyDescent="0.25">
      <c r="O476" s="670"/>
    </row>
    <row r="477" spans="1:15" ht="15" customHeight="1" x14ac:dyDescent="0.25">
      <c r="A477" s="527"/>
      <c r="C477" s="603"/>
      <c r="D477" s="603"/>
      <c r="E477" s="603"/>
      <c r="F477" s="603"/>
      <c r="G477" s="603"/>
      <c r="H477" s="603"/>
      <c r="I477" s="603"/>
      <c r="J477" s="603"/>
      <c r="K477" s="603"/>
      <c r="L477" s="603"/>
      <c r="M477" s="603"/>
      <c r="O477" s="670"/>
    </row>
    <row r="478" spans="1:15" ht="15" customHeight="1" x14ac:dyDescent="0.25">
      <c r="O478" s="670"/>
    </row>
    <row r="479" spans="1:15" ht="15" customHeight="1" x14ac:dyDescent="0.25">
      <c r="O479" s="670"/>
    </row>
    <row r="480" spans="1:15" ht="15" customHeight="1" x14ac:dyDescent="0.25">
      <c r="O480" s="670"/>
    </row>
    <row r="481" spans="1:15" ht="15" customHeight="1" x14ac:dyDescent="0.25">
      <c r="O481" s="670"/>
    </row>
    <row r="482" spans="1:15" ht="15" customHeight="1" x14ac:dyDescent="0.25">
      <c r="O482" s="670"/>
    </row>
    <row r="483" spans="1:15" ht="15" customHeight="1" x14ac:dyDescent="0.25">
      <c r="O483" s="670"/>
    </row>
    <row r="484" spans="1:15" ht="15" customHeight="1" x14ac:dyDescent="0.25">
      <c r="O484" s="670"/>
    </row>
    <row r="485" spans="1:15" ht="15" customHeight="1" x14ac:dyDescent="0.25">
      <c r="O485" s="670"/>
    </row>
    <row r="486" spans="1:15" ht="15" customHeight="1" x14ac:dyDescent="0.25">
      <c r="O486" s="670"/>
    </row>
    <row r="487" spans="1:15" ht="15" customHeight="1" x14ac:dyDescent="0.25">
      <c r="A487" s="527"/>
      <c r="O487" s="670"/>
    </row>
    <row r="488" spans="1:15" ht="15" customHeight="1" x14ac:dyDescent="0.25">
      <c r="O488" s="670"/>
    </row>
    <row r="489" spans="1:15" ht="15" customHeight="1" x14ac:dyDescent="0.25">
      <c r="O489" s="670"/>
    </row>
    <row r="490" spans="1:15" ht="15" customHeight="1" x14ac:dyDescent="0.25">
      <c r="A490" s="527"/>
      <c r="B490" s="609"/>
      <c r="C490" s="603"/>
      <c r="D490" s="603"/>
      <c r="E490" s="603"/>
      <c r="F490" s="603"/>
      <c r="G490" s="603"/>
      <c r="H490" s="603"/>
      <c r="I490" s="603"/>
      <c r="J490" s="603"/>
      <c r="K490" s="603"/>
      <c r="L490" s="603"/>
      <c r="M490" s="603"/>
      <c r="O490" s="670"/>
    </row>
    <row r="491" spans="1:15" ht="15" customHeight="1" x14ac:dyDescent="0.25">
      <c r="O491" s="670"/>
    </row>
    <row r="492" spans="1:15" ht="15" customHeight="1" x14ac:dyDescent="0.25">
      <c r="A492" s="527"/>
      <c r="B492" s="609"/>
      <c r="C492" s="603"/>
      <c r="D492" s="603"/>
      <c r="E492" s="603"/>
      <c r="O492" s="670"/>
    </row>
    <row r="493" spans="1:15" ht="15" customHeight="1" x14ac:dyDescent="0.25">
      <c r="A493" s="527"/>
      <c r="B493" s="609"/>
      <c r="C493" s="603"/>
      <c r="D493" s="603"/>
      <c r="E493" s="603"/>
      <c r="O493" s="670"/>
    </row>
    <row r="494" spans="1:15" ht="15" customHeight="1" x14ac:dyDescent="0.25">
      <c r="A494" s="527"/>
      <c r="B494" s="609"/>
      <c r="C494" s="603"/>
      <c r="D494" s="603"/>
      <c r="E494" s="603"/>
      <c r="O494" s="670"/>
    </row>
    <row r="495" spans="1:15" ht="15" customHeight="1" x14ac:dyDescent="0.25">
      <c r="A495" s="527"/>
      <c r="B495" s="609"/>
      <c r="C495" s="603"/>
      <c r="D495" s="603"/>
      <c r="E495" s="603"/>
      <c r="O495" s="670"/>
    </row>
    <row r="496" spans="1:15" ht="15" customHeight="1" x14ac:dyDescent="0.25">
      <c r="A496" s="527"/>
      <c r="B496" s="609"/>
      <c r="C496" s="603"/>
      <c r="D496" s="603"/>
      <c r="E496" s="603"/>
      <c r="O496" s="670"/>
    </row>
    <row r="497" spans="1:15" ht="15" customHeight="1" x14ac:dyDescent="0.25">
      <c r="A497" s="527"/>
      <c r="B497" s="609"/>
      <c r="C497" s="603"/>
      <c r="D497" s="603"/>
      <c r="E497" s="603"/>
      <c r="O497" s="670"/>
    </row>
    <row r="498" spans="1:15" ht="15" customHeight="1" x14ac:dyDescent="0.25">
      <c r="B498" s="609"/>
      <c r="C498" s="603"/>
      <c r="D498" s="603"/>
      <c r="E498" s="603"/>
      <c r="O498" s="670"/>
    </row>
    <row r="499" spans="1:15" ht="15" customHeight="1" x14ac:dyDescent="0.25">
      <c r="B499" s="609"/>
      <c r="C499" s="603"/>
      <c r="D499" s="603"/>
      <c r="O499" s="670"/>
    </row>
    <row r="500" spans="1:15" ht="15" customHeight="1" x14ac:dyDescent="0.25">
      <c r="A500" s="561"/>
      <c r="B500" s="610"/>
      <c r="C500" s="562"/>
      <c r="D500" s="562"/>
      <c r="E500" s="562"/>
      <c r="F500" s="562"/>
      <c r="G500" s="562"/>
      <c r="H500" s="562"/>
      <c r="I500" s="562"/>
      <c r="J500" s="562"/>
      <c r="K500" s="562"/>
      <c r="L500" s="562"/>
      <c r="M500" s="562"/>
      <c r="O500" s="670"/>
    </row>
    <row r="501" spans="1:15" ht="15" customHeight="1" x14ac:dyDescent="0.25">
      <c r="A501" s="527"/>
      <c r="B501" s="609"/>
      <c r="C501" s="603"/>
      <c r="D501" s="603"/>
      <c r="E501" s="603"/>
      <c r="F501" s="603"/>
      <c r="G501" s="603"/>
      <c r="H501" s="603"/>
      <c r="I501" s="603"/>
      <c r="J501" s="603"/>
      <c r="K501" s="603"/>
      <c r="L501" s="603"/>
      <c r="M501" s="603"/>
      <c r="O501" s="670"/>
    </row>
    <row r="502" spans="1:15" ht="15" customHeight="1" x14ac:dyDescent="0.25">
      <c r="A502" s="527"/>
      <c r="B502" s="609"/>
      <c r="C502" s="603"/>
      <c r="D502" s="603"/>
      <c r="E502" s="603"/>
      <c r="F502" s="603"/>
      <c r="G502" s="603"/>
      <c r="H502" s="603"/>
      <c r="I502" s="603"/>
      <c r="J502" s="603"/>
      <c r="K502" s="603"/>
      <c r="L502" s="603"/>
      <c r="M502" s="603"/>
      <c r="O502" s="670"/>
    </row>
    <row r="503" spans="1:15" ht="15" customHeight="1" x14ac:dyDescent="0.25">
      <c r="A503" s="527"/>
      <c r="B503" s="609"/>
      <c r="C503" s="603"/>
      <c r="D503" s="603"/>
      <c r="E503" s="603"/>
      <c r="F503" s="603"/>
      <c r="G503" s="603"/>
      <c r="H503" s="603"/>
      <c r="I503" s="603"/>
      <c r="J503" s="603"/>
      <c r="K503" s="603"/>
      <c r="L503" s="603"/>
      <c r="M503" s="603"/>
      <c r="O503" s="670"/>
    </row>
    <row r="504" spans="1:15" ht="15" customHeight="1" x14ac:dyDescent="0.25">
      <c r="A504" s="527"/>
      <c r="B504" s="609"/>
      <c r="C504" s="603"/>
      <c r="D504" s="603"/>
      <c r="E504" s="603"/>
      <c r="O504" s="670"/>
    </row>
    <row r="505" spans="1:15" ht="15" customHeight="1" x14ac:dyDescent="0.25">
      <c r="A505" s="527"/>
      <c r="B505" s="609"/>
      <c r="C505" s="603"/>
      <c r="D505" s="603"/>
      <c r="E505" s="603"/>
      <c r="O505" s="670"/>
    </row>
    <row r="506" spans="1:15" ht="15" customHeight="1" x14ac:dyDescent="0.25">
      <c r="O506" s="670"/>
    </row>
    <row r="507" spans="1:15" ht="15" customHeight="1" x14ac:dyDescent="0.25">
      <c r="O507" s="670"/>
    </row>
    <row r="508" spans="1:15" ht="15" customHeight="1" x14ac:dyDescent="0.25">
      <c r="O508" s="670"/>
    </row>
    <row r="509" spans="1:15" ht="15" customHeight="1" x14ac:dyDescent="0.25">
      <c r="O509" s="670"/>
    </row>
    <row r="510" spans="1:15" ht="15" customHeight="1" x14ac:dyDescent="0.25">
      <c r="O510" s="670"/>
    </row>
    <row r="511" spans="1:15" ht="15" customHeight="1" x14ac:dyDescent="0.25">
      <c r="O511" s="670"/>
    </row>
    <row r="512" spans="1:15" ht="15" customHeight="1" x14ac:dyDescent="0.25">
      <c r="A512" s="527"/>
      <c r="B512" s="609"/>
      <c r="C512" s="603"/>
      <c r="D512" s="603"/>
      <c r="E512" s="603"/>
      <c r="F512" s="603"/>
      <c r="G512" s="603"/>
      <c r="H512" s="603"/>
      <c r="I512" s="603"/>
      <c r="J512" s="603"/>
      <c r="K512" s="603"/>
      <c r="L512" s="603"/>
      <c r="M512" s="603"/>
      <c r="O512" s="670"/>
    </row>
    <row r="513" spans="1:15" ht="15" customHeight="1" x14ac:dyDescent="0.25">
      <c r="A513" s="527"/>
      <c r="B513" s="609"/>
      <c r="C513" s="603"/>
      <c r="D513" s="603"/>
      <c r="E513" s="603"/>
      <c r="F513" s="603"/>
      <c r="G513" s="603"/>
      <c r="H513" s="603"/>
      <c r="I513" s="603"/>
      <c r="J513" s="603"/>
      <c r="K513" s="603"/>
      <c r="L513" s="603"/>
      <c r="M513" s="603"/>
      <c r="O513" s="670"/>
    </row>
    <row r="514" spans="1:15" ht="15" customHeight="1" x14ac:dyDescent="0.25">
      <c r="A514" s="527"/>
      <c r="B514" s="609"/>
      <c r="C514" s="603"/>
      <c r="D514" s="603"/>
      <c r="E514" s="603"/>
      <c r="F514" s="603"/>
      <c r="G514" s="603"/>
      <c r="H514" s="603"/>
      <c r="I514" s="603"/>
      <c r="J514" s="603"/>
      <c r="K514" s="603"/>
      <c r="L514" s="603"/>
      <c r="M514" s="603"/>
      <c r="O514" s="670"/>
    </row>
    <row r="515" spans="1:15" ht="15" customHeight="1" x14ac:dyDescent="0.25">
      <c r="A515" s="527"/>
      <c r="B515" s="609"/>
      <c r="C515" s="603"/>
      <c r="D515" s="603"/>
      <c r="E515" s="603"/>
      <c r="F515" s="603"/>
      <c r="G515" s="603"/>
      <c r="H515" s="603"/>
      <c r="I515" s="603"/>
      <c r="J515" s="603"/>
      <c r="K515" s="603"/>
      <c r="L515" s="603"/>
      <c r="M515" s="603"/>
      <c r="O515" s="670"/>
    </row>
    <row r="516" spans="1:15" ht="15" customHeight="1" x14ac:dyDescent="0.25">
      <c r="A516" s="527"/>
      <c r="B516" s="609"/>
      <c r="C516" s="603"/>
      <c r="D516" s="603"/>
      <c r="E516" s="603"/>
      <c r="F516" s="603"/>
      <c r="G516" s="603"/>
      <c r="H516" s="603"/>
      <c r="I516" s="603"/>
      <c r="J516" s="603"/>
      <c r="K516" s="603"/>
      <c r="L516" s="603"/>
      <c r="M516" s="603"/>
      <c r="O516" s="670"/>
    </row>
    <row r="517" spans="1:15" ht="15" customHeight="1" x14ac:dyDescent="0.25">
      <c r="B517" s="609"/>
      <c r="O517" s="670"/>
    </row>
    <row r="518" spans="1:15" ht="15" customHeight="1" x14ac:dyDescent="0.25">
      <c r="B518" s="609"/>
      <c r="O518" s="670"/>
    </row>
    <row r="519" spans="1:15" ht="15" customHeight="1" x14ac:dyDescent="0.25">
      <c r="B519" s="609"/>
      <c r="O519" s="670"/>
    </row>
    <row r="520" spans="1:15" ht="15" customHeight="1" x14ac:dyDescent="0.25">
      <c r="O520" s="670"/>
    </row>
    <row r="521" spans="1:15" ht="15" customHeight="1" x14ac:dyDescent="0.25">
      <c r="O521" s="670"/>
    </row>
    <row r="522" spans="1:15" ht="15" customHeight="1" x14ac:dyDescent="0.25">
      <c r="O522" s="670"/>
    </row>
    <row r="523" spans="1:15" ht="15" customHeight="1" x14ac:dyDescent="0.25">
      <c r="O523" s="670"/>
    </row>
    <row r="524" spans="1:15" ht="15" customHeight="1" x14ac:dyDescent="0.25">
      <c r="O524" s="670"/>
    </row>
    <row r="525" spans="1:15" ht="15" customHeight="1" x14ac:dyDescent="0.25">
      <c r="O525" s="670"/>
    </row>
    <row r="526" spans="1:15" ht="15" customHeight="1" x14ac:dyDescent="0.25">
      <c r="A526" s="527"/>
      <c r="B526" s="609"/>
      <c r="C526" s="603"/>
      <c r="D526" s="603"/>
      <c r="E526" s="603"/>
      <c r="F526" s="603"/>
      <c r="G526" s="603"/>
      <c r="H526" s="603"/>
      <c r="I526" s="603"/>
      <c r="J526" s="603"/>
      <c r="K526" s="603"/>
      <c r="L526" s="603"/>
      <c r="M526" s="603"/>
      <c r="O526" s="670"/>
    </row>
    <row r="527" spans="1:15" ht="15" customHeight="1" x14ac:dyDescent="0.25">
      <c r="A527" s="527"/>
      <c r="B527" s="609"/>
      <c r="C527" s="603"/>
      <c r="D527" s="603"/>
      <c r="E527" s="603"/>
      <c r="F527" s="603"/>
      <c r="G527" s="603"/>
      <c r="H527" s="603"/>
      <c r="I527" s="603"/>
      <c r="J527" s="603"/>
      <c r="K527" s="603"/>
      <c r="L527" s="603"/>
      <c r="M527" s="603"/>
      <c r="O527" s="670"/>
    </row>
    <row r="528" spans="1:15" ht="15" customHeight="1" x14ac:dyDescent="0.25">
      <c r="A528" s="527"/>
      <c r="B528" s="609"/>
      <c r="C528" s="603"/>
      <c r="D528" s="603"/>
      <c r="E528" s="603"/>
      <c r="F528" s="603"/>
      <c r="G528" s="603"/>
      <c r="H528" s="603"/>
      <c r="I528" s="603"/>
      <c r="J528" s="603"/>
      <c r="K528" s="603"/>
      <c r="L528" s="603"/>
      <c r="M528" s="603"/>
      <c r="O528" s="670"/>
    </row>
    <row r="529" spans="1:15" ht="15" customHeight="1" x14ac:dyDescent="0.25">
      <c r="A529" s="527"/>
      <c r="B529" s="609"/>
      <c r="C529" s="603"/>
      <c r="D529" s="603"/>
      <c r="E529" s="603"/>
      <c r="F529" s="603"/>
      <c r="G529" s="603"/>
      <c r="H529" s="603"/>
      <c r="I529" s="603"/>
      <c r="J529" s="603"/>
      <c r="K529" s="603"/>
      <c r="L529" s="603"/>
      <c r="M529" s="603"/>
      <c r="O529" s="670"/>
    </row>
    <row r="530" spans="1:15" ht="15" customHeight="1" x14ac:dyDescent="0.25">
      <c r="A530" s="527"/>
      <c r="B530" s="609"/>
      <c r="C530" s="603"/>
      <c r="D530" s="603"/>
      <c r="E530" s="603"/>
      <c r="F530" s="603"/>
      <c r="G530" s="603"/>
      <c r="H530" s="603"/>
      <c r="I530" s="603"/>
      <c r="J530" s="603"/>
      <c r="K530" s="603"/>
      <c r="L530" s="603"/>
      <c r="M530" s="603"/>
      <c r="O530" s="670"/>
    </row>
    <row r="531" spans="1:15" ht="15" customHeight="1" x14ac:dyDescent="0.25">
      <c r="O531" s="670"/>
    </row>
    <row r="532" spans="1:15" ht="15" customHeight="1" x14ac:dyDescent="0.25">
      <c r="O532" s="670"/>
    </row>
    <row r="533" spans="1:15" ht="15" customHeight="1" x14ac:dyDescent="0.25">
      <c r="O533" s="670"/>
    </row>
    <row r="534" spans="1:15" ht="15" customHeight="1" x14ac:dyDescent="0.25">
      <c r="A534" s="527"/>
      <c r="B534" s="609"/>
      <c r="C534" s="603"/>
      <c r="D534" s="603"/>
      <c r="E534" s="603"/>
      <c r="F534" s="603"/>
      <c r="G534" s="603"/>
      <c r="H534" s="603"/>
      <c r="I534" s="603"/>
      <c r="J534" s="603"/>
      <c r="K534" s="603"/>
      <c r="L534" s="603"/>
      <c r="M534" s="603"/>
      <c r="O534" s="670"/>
    </row>
    <row r="535" spans="1:15" ht="15" customHeight="1" x14ac:dyDescent="0.25">
      <c r="A535" s="527"/>
      <c r="B535" s="609"/>
      <c r="C535" s="603"/>
      <c r="D535" s="603"/>
      <c r="E535" s="603"/>
      <c r="F535" s="603"/>
      <c r="G535" s="603"/>
      <c r="H535" s="603"/>
      <c r="I535" s="603"/>
      <c r="J535" s="603"/>
      <c r="K535" s="603"/>
      <c r="L535" s="603"/>
      <c r="M535" s="603"/>
      <c r="O535" s="670"/>
    </row>
    <row r="536" spans="1:15" ht="15" customHeight="1" x14ac:dyDescent="0.25">
      <c r="A536" s="527"/>
      <c r="C536" s="603"/>
      <c r="D536" s="603"/>
      <c r="E536" s="603"/>
      <c r="F536" s="603"/>
      <c r="G536" s="603"/>
      <c r="H536" s="603"/>
      <c r="I536" s="603"/>
      <c r="J536" s="603"/>
      <c r="K536" s="603"/>
      <c r="L536" s="603"/>
      <c r="M536" s="603"/>
      <c r="O536" s="670"/>
    </row>
    <row r="537" spans="1:15" ht="15" customHeight="1" x14ac:dyDescent="0.25">
      <c r="A537" s="527"/>
      <c r="C537" s="603"/>
      <c r="D537" s="603"/>
      <c r="E537" s="603"/>
      <c r="F537" s="603"/>
      <c r="G537" s="603"/>
      <c r="H537" s="603"/>
      <c r="I537" s="603"/>
      <c r="J537" s="603"/>
      <c r="K537" s="603"/>
      <c r="L537" s="603"/>
      <c r="M537" s="603"/>
      <c r="O537" s="670"/>
    </row>
    <row r="538" spans="1:15" ht="15" customHeight="1" x14ac:dyDescent="0.25">
      <c r="A538" s="527"/>
      <c r="C538" s="603"/>
      <c r="D538" s="603"/>
      <c r="E538" s="603"/>
      <c r="F538" s="603"/>
      <c r="G538" s="603"/>
      <c r="H538" s="603"/>
      <c r="I538" s="603"/>
      <c r="J538" s="603"/>
      <c r="K538" s="603"/>
      <c r="L538" s="603"/>
      <c r="M538" s="603"/>
      <c r="O538" s="670"/>
    </row>
    <row r="539" spans="1:15" ht="15" customHeight="1" x14ac:dyDescent="0.25">
      <c r="A539" s="527"/>
      <c r="B539" s="609"/>
      <c r="C539" s="603"/>
      <c r="D539" s="603"/>
      <c r="E539" s="603"/>
      <c r="O539" s="670"/>
    </row>
    <row r="540" spans="1:15" ht="15" customHeight="1" x14ac:dyDescent="0.25">
      <c r="A540" s="527"/>
      <c r="B540" s="609"/>
      <c r="C540" s="603"/>
      <c r="D540" s="603"/>
      <c r="E540" s="603"/>
      <c r="O540" s="670"/>
    </row>
    <row r="541" spans="1:15" ht="15" customHeight="1" x14ac:dyDescent="0.25">
      <c r="A541" s="527"/>
      <c r="B541" s="609"/>
      <c r="C541" s="603"/>
      <c r="D541" s="603"/>
      <c r="E541" s="603"/>
      <c r="O541" s="670"/>
    </row>
    <row r="542" spans="1:15" ht="15" customHeight="1" x14ac:dyDescent="0.25">
      <c r="A542" s="527"/>
      <c r="B542" s="609"/>
      <c r="C542" s="603"/>
      <c r="D542" s="603"/>
      <c r="E542" s="603"/>
      <c r="O542" s="670"/>
    </row>
    <row r="543" spans="1:15" ht="15" customHeight="1" x14ac:dyDescent="0.25">
      <c r="A543" s="527"/>
      <c r="B543" s="609"/>
      <c r="C543" s="603"/>
      <c r="D543" s="603"/>
      <c r="E543" s="603"/>
      <c r="O543" s="670"/>
    </row>
    <row r="544" spans="1:15" ht="15" customHeight="1" x14ac:dyDescent="0.25">
      <c r="A544" s="527"/>
      <c r="B544" s="609"/>
      <c r="C544" s="603"/>
      <c r="D544" s="603"/>
      <c r="E544" s="603"/>
      <c r="O544" s="670"/>
    </row>
    <row r="545" spans="1:15" ht="15" customHeight="1" x14ac:dyDescent="0.25">
      <c r="O545" s="670"/>
    </row>
    <row r="546" spans="1:15" ht="15" customHeight="1" x14ac:dyDescent="0.25">
      <c r="O546" s="670"/>
    </row>
    <row r="547" spans="1:15" ht="15" customHeight="1" x14ac:dyDescent="0.25">
      <c r="O547" s="670"/>
    </row>
    <row r="548" spans="1:15" ht="15" customHeight="1" x14ac:dyDescent="0.25">
      <c r="O548" s="670"/>
    </row>
    <row r="549" spans="1:15" ht="15" customHeight="1" x14ac:dyDescent="0.25">
      <c r="O549" s="670"/>
    </row>
    <row r="550" spans="1:15" ht="15" customHeight="1" x14ac:dyDescent="0.25">
      <c r="O550" s="670"/>
    </row>
    <row r="551" spans="1:15" ht="15" customHeight="1" x14ac:dyDescent="0.25">
      <c r="A551" s="527"/>
      <c r="B551" s="609"/>
      <c r="C551" s="603"/>
      <c r="D551" s="603"/>
      <c r="E551" s="603"/>
      <c r="F551" s="603"/>
      <c r="G551" s="603"/>
      <c r="H551" s="603"/>
      <c r="I551" s="603"/>
      <c r="J551" s="603"/>
      <c r="K551" s="603"/>
      <c r="L551" s="603"/>
      <c r="M551" s="603"/>
      <c r="O551" s="670"/>
    </row>
    <row r="552" spans="1:15" ht="15" customHeight="1" x14ac:dyDescent="0.25">
      <c r="A552" s="527"/>
      <c r="B552" s="609"/>
      <c r="C552" s="603"/>
      <c r="D552" s="603"/>
      <c r="E552" s="603"/>
      <c r="F552" s="603"/>
      <c r="G552" s="603"/>
      <c r="H552" s="603"/>
      <c r="I552" s="603"/>
      <c r="J552" s="603"/>
      <c r="K552" s="603"/>
      <c r="L552" s="603"/>
      <c r="M552" s="603"/>
      <c r="O552" s="670"/>
    </row>
    <row r="553" spans="1:15" ht="15" customHeight="1" x14ac:dyDescent="0.25">
      <c r="A553" s="527"/>
      <c r="B553" s="609"/>
      <c r="C553" s="603"/>
      <c r="D553" s="603"/>
      <c r="E553" s="603"/>
      <c r="F553" s="603"/>
      <c r="G553" s="603"/>
      <c r="H553" s="603"/>
      <c r="I553" s="603"/>
      <c r="J553" s="603"/>
      <c r="K553" s="603"/>
      <c r="L553" s="603"/>
      <c r="M553" s="603"/>
      <c r="O553" s="670"/>
    </row>
    <row r="554" spans="1:15" ht="15" customHeight="1" x14ac:dyDescent="0.25">
      <c r="A554" s="527"/>
      <c r="B554" s="609"/>
      <c r="C554" s="603"/>
      <c r="D554" s="603"/>
      <c r="E554" s="603"/>
      <c r="F554" s="603"/>
      <c r="G554" s="603"/>
      <c r="H554" s="603"/>
      <c r="I554" s="603"/>
      <c r="J554" s="603"/>
      <c r="K554" s="603"/>
      <c r="L554" s="603"/>
      <c r="M554" s="603"/>
      <c r="O554" s="670"/>
    </row>
    <row r="555" spans="1:15" ht="15" customHeight="1" x14ac:dyDescent="0.25">
      <c r="A555" s="527"/>
      <c r="B555" s="609"/>
      <c r="C555" s="603"/>
      <c r="D555" s="603"/>
      <c r="E555" s="603"/>
      <c r="O555" s="670"/>
    </row>
    <row r="556" spans="1:15" ht="15" customHeight="1" x14ac:dyDescent="0.25">
      <c r="O556" s="670"/>
    </row>
    <row r="557" spans="1:15" ht="15" customHeight="1" x14ac:dyDescent="0.25">
      <c r="O557" s="670"/>
    </row>
    <row r="558" spans="1:15" ht="15" customHeight="1" x14ac:dyDescent="0.25">
      <c r="O558" s="670"/>
    </row>
    <row r="559" spans="1:15" ht="15" customHeight="1" x14ac:dyDescent="0.25">
      <c r="O559" s="670"/>
    </row>
    <row r="560" spans="1:15" ht="15" customHeight="1" x14ac:dyDescent="0.25">
      <c r="O560" s="670"/>
    </row>
    <row r="561" spans="1:15" ht="15" customHeight="1" x14ac:dyDescent="0.25">
      <c r="O561" s="670"/>
    </row>
    <row r="562" spans="1:15" ht="15" customHeight="1" x14ac:dyDescent="0.25">
      <c r="O562" s="670"/>
    </row>
    <row r="563" spans="1:15" ht="15" customHeight="1" x14ac:dyDescent="0.25">
      <c r="O563" s="670"/>
    </row>
    <row r="564" spans="1:15" ht="15" customHeight="1" x14ac:dyDescent="0.25">
      <c r="O564" s="670"/>
    </row>
    <row r="565" spans="1:15" ht="15" customHeight="1" x14ac:dyDescent="0.25">
      <c r="A565" s="527"/>
      <c r="C565" s="603"/>
      <c r="D565" s="603"/>
      <c r="E565" s="603"/>
      <c r="F565" s="603"/>
      <c r="G565" s="603"/>
      <c r="H565" s="603"/>
      <c r="I565" s="603"/>
      <c r="J565" s="603"/>
      <c r="K565" s="603"/>
      <c r="L565" s="603"/>
      <c r="M565" s="603"/>
      <c r="O565" s="670"/>
    </row>
    <row r="566" spans="1:15" ht="15" customHeight="1" x14ac:dyDescent="0.25">
      <c r="A566" s="527"/>
      <c r="C566" s="603"/>
      <c r="D566" s="603"/>
      <c r="E566" s="603"/>
      <c r="F566" s="603"/>
      <c r="G566" s="603"/>
      <c r="H566" s="603"/>
      <c r="I566" s="603"/>
      <c r="J566" s="603"/>
      <c r="K566" s="603"/>
      <c r="L566" s="603"/>
      <c r="M566" s="603"/>
      <c r="O566" s="670"/>
    </row>
    <row r="567" spans="1:15" ht="15" customHeight="1" x14ac:dyDescent="0.25">
      <c r="A567" s="527"/>
      <c r="C567" s="603"/>
      <c r="D567" s="603"/>
      <c r="E567" s="603"/>
      <c r="F567" s="603"/>
      <c r="G567" s="603"/>
      <c r="H567" s="603"/>
      <c r="I567" s="603"/>
      <c r="J567" s="603"/>
      <c r="K567" s="603"/>
      <c r="L567" s="603"/>
      <c r="M567" s="603"/>
      <c r="O567" s="670"/>
    </row>
    <row r="568" spans="1:15" ht="15" customHeight="1" x14ac:dyDescent="0.25">
      <c r="A568" s="527"/>
      <c r="C568" s="603"/>
      <c r="D568" s="603"/>
      <c r="E568" s="603"/>
      <c r="F568" s="603"/>
      <c r="G568" s="603"/>
      <c r="H568" s="603"/>
      <c r="I568" s="603"/>
      <c r="J568" s="603"/>
      <c r="K568" s="603"/>
      <c r="L568" s="603"/>
      <c r="M568" s="603"/>
      <c r="O568" s="670"/>
    </row>
    <row r="569" spans="1:15" ht="15" customHeight="1" x14ac:dyDescent="0.25">
      <c r="A569" s="527"/>
      <c r="B569" s="609"/>
      <c r="C569" s="603"/>
      <c r="D569" s="603"/>
      <c r="E569" s="603"/>
      <c r="O569" s="670"/>
    </row>
    <row r="570" spans="1:15" ht="15" customHeight="1" x14ac:dyDescent="0.25">
      <c r="O570" s="670"/>
    </row>
    <row r="571" spans="1:15" ht="15" customHeight="1" x14ac:dyDescent="0.25">
      <c r="O571" s="670"/>
    </row>
    <row r="572" spans="1:15" ht="15" customHeight="1" x14ac:dyDescent="0.25">
      <c r="O572" s="670"/>
    </row>
    <row r="573" spans="1:15" ht="15" customHeight="1" x14ac:dyDescent="0.25">
      <c r="A573" s="527"/>
      <c r="C573" s="603"/>
      <c r="D573" s="603"/>
      <c r="E573" s="603"/>
      <c r="F573" s="603"/>
      <c r="G573" s="603"/>
      <c r="H573" s="603"/>
      <c r="I573" s="603"/>
      <c r="J573" s="603"/>
      <c r="K573" s="603"/>
      <c r="L573" s="603"/>
      <c r="M573" s="603"/>
      <c r="O573" s="670"/>
    </row>
    <row r="574" spans="1:15" ht="15" customHeight="1" x14ac:dyDescent="0.25">
      <c r="A574" s="527"/>
      <c r="C574" s="603"/>
      <c r="D574" s="603"/>
      <c r="E574" s="603"/>
      <c r="F574" s="603"/>
      <c r="G574" s="603"/>
      <c r="H574" s="603"/>
      <c r="I574" s="603"/>
      <c r="J574" s="603"/>
      <c r="K574" s="603"/>
      <c r="L574" s="603"/>
      <c r="M574" s="603"/>
      <c r="O574" s="670"/>
    </row>
    <row r="575" spans="1:15" ht="15" customHeight="1" x14ac:dyDescent="0.25">
      <c r="A575" s="527"/>
      <c r="B575" s="609"/>
      <c r="C575" s="603"/>
      <c r="D575" s="603"/>
      <c r="E575" s="603"/>
      <c r="O575" s="670"/>
    </row>
    <row r="576" spans="1:15" ht="15" customHeight="1" x14ac:dyDescent="0.25">
      <c r="A576" s="527"/>
      <c r="C576" s="603"/>
      <c r="D576" s="603"/>
      <c r="E576" s="603"/>
      <c r="F576" s="603"/>
      <c r="G576" s="603"/>
      <c r="H576" s="603"/>
      <c r="I576" s="603"/>
      <c r="J576" s="603"/>
      <c r="K576" s="603"/>
      <c r="L576" s="603"/>
      <c r="M576" s="603"/>
      <c r="O576" s="670"/>
    </row>
    <row r="577" spans="1:15" ht="15" customHeight="1" x14ac:dyDescent="0.25">
      <c r="A577" s="527"/>
      <c r="C577" s="603"/>
      <c r="D577" s="603"/>
      <c r="E577" s="603"/>
      <c r="F577" s="603"/>
      <c r="G577" s="603"/>
      <c r="H577" s="603"/>
      <c r="I577" s="603"/>
      <c r="J577" s="603"/>
      <c r="K577" s="603"/>
      <c r="L577" s="603"/>
      <c r="M577" s="603"/>
      <c r="O577" s="670"/>
    </row>
    <row r="578" spans="1:15" ht="15" customHeight="1" x14ac:dyDescent="0.25">
      <c r="A578" s="527"/>
      <c r="D578" s="603"/>
      <c r="E578" s="603"/>
      <c r="O578" s="670"/>
    </row>
    <row r="579" spans="1:15" ht="15" customHeight="1" x14ac:dyDescent="0.25">
      <c r="A579" s="527"/>
      <c r="B579" s="609"/>
      <c r="C579" s="603"/>
      <c r="D579" s="603"/>
      <c r="E579" s="603"/>
      <c r="O579" s="670"/>
    </row>
    <row r="580" spans="1:15" ht="15" customHeight="1" x14ac:dyDescent="0.25">
      <c r="A580" s="527"/>
      <c r="B580" s="609"/>
      <c r="C580" s="603"/>
      <c r="D580" s="603"/>
      <c r="E580" s="603"/>
      <c r="O580" s="670"/>
    </row>
    <row r="581" spans="1:15" ht="15" customHeight="1" x14ac:dyDescent="0.25">
      <c r="A581" s="527"/>
      <c r="B581" s="609"/>
      <c r="C581" s="603"/>
      <c r="D581" s="603"/>
      <c r="E581" s="603"/>
      <c r="O581" s="670"/>
    </row>
    <row r="582" spans="1:15" ht="15" customHeight="1" x14ac:dyDescent="0.25">
      <c r="A582" s="527"/>
      <c r="B582" s="609"/>
      <c r="C582" s="603"/>
      <c r="D582" s="603"/>
      <c r="E582" s="603"/>
      <c r="O582" s="670"/>
    </row>
    <row r="583" spans="1:15" ht="15" customHeight="1" x14ac:dyDescent="0.25">
      <c r="A583" s="527"/>
      <c r="B583" s="609"/>
      <c r="C583" s="603"/>
      <c r="D583" s="603"/>
      <c r="E583" s="603"/>
      <c r="O583" s="670"/>
    </row>
    <row r="584" spans="1:15" ht="15" customHeight="1" x14ac:dyDescent="0.25">
      <c r="A584" s="527"/>
      <c r="B584" s="609"/>
      <c r="C584" s="603"/>
      <c r="D584" s="603"/>
      <c r="E584" s="603"/>
      <c r="O584" s="670"/>
    </row>
    <row r="585" spans="1:15" ht="15" customHeight="1" x14ac:dyDescent="0.25">
      <c r="A585" s="527"/>
      <c r="D585" s="603"/>
      <c r="E585" s="603"/>
      <c r="O585" s="670"/>
    </row>
    <row r="586" spans="1:15" ht="15" customHeight="1" x14ac:dyDescent="0.25">
      <c r="A586" s="527"/>
      <c r="D586" s="603"/>
      <c r="E586" s="603"/>
      <c r="O586" s="670"/>
    </row>
    <row r="587" spans="1:15" ht="15" customHeight="1" x14ac:dyDescent="0.25">
      <c r="A587" s="527"/>
      <c r="D587" s="603"/>
      <c r="E587" s="603"/>
      <c r="O587" s="670"/>
    </row>
    <row r="588" spans="1:15" ht="15" customHeight="1" x14ac:dyDescent="0.25">
      <c r="A588" s="527"/>
      <c r="D588" s="603"/>
      <c r="E588" s="603"/>
      <c r="O588" s="670"/>
    </row>
    <row r="589" spans="1:15" ht="15" customHeight="1" x14ac:dyDescent="0.25">
      <c r="A589" s="527"/>
      <c r="D589" s="603"/>
      <c r="E589" s="603"/>
      <c r="O589" s="670"/>
    </row>
    <row r="590" spans="1:15" ht="15" customHeight="1" x14ac:dyDescent="0.25">
      <c r="A590" s="527"/>
      <c r="D590" s="603"/>
      <c r="E590" s="603"/>
      <c r="O590" s="670"/>
    </row>
    <row r="591" spans="1:15" ht="15" customHeight="1" x14ac:dyDescent="0.25">
      <c r="A591" s="527"/>
      <c r="B591" s="609"/>
      <c r="C591" s="603"/>
      <c r="D591" s="603"/>
      <c r="E591" s="603"/>
      <c r="O591" s="670"/>
    </row>
    <row r="592" spans="1:15" ht="15" customHeight="1" x14ac:dyDescent="0.25">
      <c r="A592" s="527"/>
      <c r="B592" s="609"/>
      <c r="C592" s="603"/>
      <c r="D592" s="603"/>
      <c r="E592" s="603"/>
      <c r="O592" s="670"/>
    </row>
    <row r="593" spans="1:15" ht="15" customHeight="1" x14ac:dyDescent="0.25">
      <c r="O593" s="670"/>
    </row>
    <row r="594" spans="1:15" ht="15" customHeight="1" x14ac:dyDescent="0.25">
      <c r="O594" s="670"/>
    </row>
    <row r="595" spans="1:15" ht="15" customHeight="1" x14ac:dyDescent="0.25">
      <c r="O595" s="670"/>
    </row>
    <row r="596" spans="1:15" ht="15" customHeight="1" x14ac:dyDescent="0.25">
      <c r="O596" s="670"/>
    </row>
    <row r="597" spans="1:15" ht="15" customHeight="1" x14ac:dyDescent="0.25">
      <c r="O597" s="670"/>
    </row>
    <row r="598" spans="1:15" ht="15" customHeight="1" x14ac:dyDescent="0.25">
      <c r="O598" s="670"/>
    </row>
    <row r="599" spans="1:15" ht="15" customHeight="1" x14ac:dyDescent="0.25">
      <c r="A599" s="527"/>
      <c r="B599" s="609"/>
      <c r="C599" s="603"/>
      <c r="D599" s="603"/>
      <c r="E599" s="603"/>
      <c r="F599" s="603"/>
      <c r="G599" s="603"/>
      <c r="H599" s="603"/>
      <c r="I599" s="603"/>
      <c r="J599" s="603"/>
      <c r="K599" s="603"/>
      <c r="L599" s="603"/>
      <c r="M599" s="603"/>
      <c r="O599" s="670"/>
    </row>
    <row r="600" spans="1:15" ht="15" customHeight="1" x14ac:dyDescent="0.25">
      <c r="A600" s="527"/>
      <c r="B600" s="609"/>
      <c r="C600" s="603"/>
      <c r="D600" s="603"/>
      <c r="E600" s="603"/>
      <c r="F600" s="603"/>
      <c r="G600" s="603"/>
      <c r="H600" s="603"/>
      <c r="I600" s="603"/>
      <c r="J600" s="603"/>
      <c r="K600" s="603"/>
      <c r="L600" s="603"/>
      <c r="M600" s="603"/>
      <c r="O600" s="670"/>
    </row>
    <row r="601" spans="1:15" ht="15" customHeight="1" x14ac:dyDescent="0.25">
      <c r="A601" s="527"/>
      <c r="B601" s="609"/>
      <c r="C601" s="603"/>
      <c r="D601" s="603"/>
      <c r="E601" s="603"/>
      <c r="F601" s="603"/>
      <c r="G601" s="603"/>
      <c r="H601" s="603"/>
      <c r="I601" s="603"/>
      <c r="J601" s="603"/>
      <c r="K601" s="603"/>
      <c r="L601" s="603"/>
      <c r="M601" s="603"/>
      <c r="O601" s="670"/>
    </row>
    <row r="602" spans="1:15" ht="15" customHeight="1" x14ac:dyDescent="0.25">
      <c r="A602" s="527"/>
      <c r="B602" s="609"/>
      <c r="C602" s="603"/>
      <c r="D602" s="603"/>
      <c r="E602" s="603"/>
      <c r="F602" s="603"/>
      <c r="G602" s="603"/>
      <c r="H602" s="603"/>
      <c r="I602" s="603"/>
      <c r="J602" s="603"/>
      <c r="K602" s="603"/>
      <c r="L602" s="603"/>
      <c r="M602" s="603"/>
      <c r="O602" s="670"/>
    </row>
    <row r="603" spans="1:15" ht="15" customHeight="1" x14ac:dyDescent="0.25">
      <c r="A603" s="527"/>
      <c r="B603" s="609"/>
      <c r="C603" s="603"/>
      <c r="D603" s="603"/>
      <c r="E603" s="603"/>
      <c r="F603" s="603"/>
      <c r="G603" s="603"/>
      <c r="H603" s="603"/>
      <c r="I603" s="603"/>
      <c r="J603" s="603"/>
      <c r="K603" s="603"/>
      <c r="L603" s="603"/>
      <c r="M603" s="603"/>
      <c r="O603" s="670"/>
    </row>
    <row r="604" spans="1:15" ht="15" customHeight="1" x14ac:dyDescent="0.25">
      <c r="O604" s="670"/>
    </row>
    <row r="605" spans="1:15" ht="15" customHeight="1" x14ac:dyDescent="0.25">
      <c r="B605" s="609"/>
      <c r="O605" s="670"/>
    </row>
    <row r="606" spans="1:15" ht="15" customHeight="1" x14ac:dyDescent="0.25">
      <c r="O606" s="670"/>
    </row>
    <row r="607" spans="1:15" ht="15" customHeight="1" x14ac:dyDescent="0.25">
      <c r="O607" s="670"/>
    </row>
    <row r="608" spans="1:15" ht="15" customHeight="1" x14ac:dyDescent="0.25">
      <c r="O608" s="670"/>
    </row>
    <row r="609" spans="1:15" ht="15" customHeight="1" x14ac:dyDescent="0.25">
      <c r="O609" s="670"/>
    </row>
    <row r="610" spans="1:15" ht="15" customHeight="1" x14ac:dyDescent="0.25">
      <c r="O610" s="670"/>
    </row>
    <row r="611" spans="1:15" ht="15" customHeight="1" x14ac:dyDescent="0.25">
      <c r="O611" s="670"/>
    </row>
    <row r="612" spans="1:15" ht="15" customHeight="1" x14ac:dyDescent="0.25">
      <c r="A612" s="527"/>
      <c r="C612" s="603"/>
      <c r="D612" s="603"/>
      <c r="E612" s="603"/>
      <c r="F612" s="603"/>
      <c r="G612" s="603"/>
      <c r="H612" s="603"/>
      <c r="I612" s="603"/>
      <c r="J612" s="603"/>
      <c r="K612" s="603"/>
      <c r="L612" s="603"/>
      <c r="M612" s="603"/>
      <c r="O612" s="670"/>
    </row>
    <row r="613" spans="1:15" ht="15" customHeight="1" x14ac:dyDescent="0.25">
      <c r="A613" s="527"/>
      <c r="C613" s="603"/>
      <c r="D613" s="603"/>
      <c r="E613" s="603"/>
      <c r="F613" s="603"/>
      <c r="G613" s="603"/>
      <c r="H613" s="603"/>
      <c r="I613" s="603"/>
      <c r="J613" s="603"/>
      <c r="K613" s="603"/>
      <c r="L613" s="603"/>
      <c r="M613" s="603"/>
      <c r="O613" s="670"/>
    </row>
    <row r="614" spans="1:15" ht="15" customHeight="1" x14ac:dyDescent="0.25">
      <c r="A614" s="527"/>
      <c r="C614" s="603"/>
      <c r="D614" s="603"/>
      <c r="E614" s="603"/>
      <c r="F614" s="603"/>
      <c r="G614" s="603"/>
      <c r="H614" s="603"/>
      <c r="I614" s="603"/>
      <c r="J614" s="603"/>
      <c r="K614" s="603"/>
      <c r="L614" s="603"/>
      <c r="M614" s="603"/>
      <c r="O614" s="670"/>
    </row>
    <row r="615" spans="1:15" ht="15" customHeight="1" x14ac:dyDescent="0.25">
      <c r="A615" s="527"/>
      <c r="C615" s="603"/>
      <c r="D615" s="603"/>
      <c r="E615" s="603"/>
      <c r="F615" s="603"/>
      <c r="G615" s="603"/>
      <c r="H615" s="603"/>
      <c r="I615" s="603"/>
      <c r="J615" s="603"/>
      <c r="K615" s="603"/>
      <c r="L615" s="603"/>
      <c r="M615" s="603"/>
      <c r="O615" s="670"/>
    </row>
    <row r="616" spans="1:15" ht="15" customHeight="1" x14ac:dyDescent="0.25">
      <c r="A616" s="527"/>
      <c r="C616" s="603"/>
      <c r="D616" s="603"/>
      <c r="E616" s="603"/>
      <c r="F616" s="603"/>
      <c r="G616" s="603"/>
      <c r="H616" s="603"/>
      <c r="I616" s="603"/>
      <c r="J616" s="603"/>
      <c r="K616" s="603"/>
      <c r="L616" s="603"/>
      <c r="M616" s="603"/>
      <c r="O616" s="670"/>
    </row>
    <row r="617" spans="1:15" ht="15" customHeight="1" x14ac:dyDescent="0.25">
      <c r="O617" s="670"/>
    </row>
    <row r="618" spans="1:15" ht="15" customHeight="1" x14ac:dyDescent="0.25">
      <c r="O618" s="670"/>
    </row>
    <row r="619" spans="1:15" ht="15" customHeight="1" x14ac:dyDescent="0.25">
      <c r="O619" s="670"/>
    </row>
    <row r="620" spans="1:15" ht="15" customHeight="1" x14ac:dyDescent="0.25">
      <c r="A620" s="527"/>
      <c r="B620" s="609"/>
      <c r="C620" s="603"/>
      <c r="D620" s="603"/>
      <c r="E620" s="603"/>
      <c r="F620" s="603"/>
      <c r="G620" s="603"/>
      <c r="H620" s="603"/>
      <c r="I620" s="603"/>
      <c r="J620" s="603"/>
      <c r="K620" s="603"/>
      <c r="L620" s="603"/>
      <c r="M620" s="603"/>
      <c r="O620" s="670"/>
    </row>
    <row r="621" spans="1:15" ht="15" customHeight="1" x14ac:dyDescent="0.25">
      <c r="A621" s="527"/>
      <c r="B621" s="609"/>
      <c r="C621" s="603"/>
      <c r="D621" s="603"/>
      <c r="E621" s="603"/>
      <c r="F621" s="603"/>
      <c r="G621" s="603"/>
      <c r="H621" s="603"/>
      <c r="I621" s="603"/>
      <c r="J621" s="603"/>
      <c r="K621" s="603"/>
      <c r="L621" s="603"/>
      <c r="M621" s="603"/>
      <c r="O621" s="670"/>
    </row>
    <row r="622" spans="1:15" ht="15" customHeight="1" x14ac:dyDescent="0.25">
      <c r="A622" s="527"/>
      <c r="C622" s="603"/>
      <c r="D622" s="603"/>
      <c r="E622" s="603"/>
      <c r="F622" s="603"/>
      <c r="G622" s="603"/>
      <c r="H622" s="603"/>
      <c r="I622" s="603"/>
      <c r="J622" s="603"/>
      <c r="K622" s="603"/>
      <c r="L622" s="603"/>
      <c r="M622" s="603"/>
      <c r="O622" s="670"/>
    </row>
    <row r="623" spans="1:15" ht="15" customHeight="1" x14ac:dyDescent="0.25">
      <c r="A623" s="527"/>
      <c r="C623" s="603"/>
      <c r="D623" s="603"/>
      <c r="E623" s="603"/>
      <c r="F623" s="603"/>
      <c r="G623" s="603"/>
      <c r="H623" s="603"/>
      <c r="I623" s="603"/>
      <c r="J623" s="603"/>
      <c r="K623" s="603"/>
      <c r="L623" s="603"/>
      <c r="M623" s="603"/>
      <c r="O623" s="670"/>
    </row>
    <row r="624" spans="1:15" ht="15" customHeight="1" x14ac:dyDescent="0.25">
      <c r="A624" s="527"/>
      <c r="C624" s="603"/>
      <c r="D624" s="603"/>
      <c r="E624" s="603"/>
      <c r="F624" s="603"/>
      <c r="G624" s="603"/>
      <c r="H624" s="603"/>
      <c r="I624" s="603"/>
      <c r="J624" s="603"/>
      <c r="K624" s="603"/>
      <c r="L624" s="603"/>
      <c r="M624" s="603"/>
      <c r="O624" s="670"/>
    </row>
    <row r="625" spans="1:15" ht="15" customHeight="1" x14ac:dyDescent="0.25">
      <c r="A625" s="527"/>
      <c r="C625" s="603"/>
      <c r="D625" s="603"/>
      <c r="E625" s="603"/>
      <c r="F625" s="603"/>
      <c r="G625" s="603"/>
      <c r="H625" s="603"/>
      <c r="I625" s="603"/>
      <c r="J625" s="603"/>
      <c r="K625" s="603"/>
      <c r="L625" s="603"/>
      <c r="M625" s="603"/>
      <c r="O625" s="670"/>
    </row>
    <row r="626" spans="1:15" ht="15" customHeight="1" x14ac:dyDescent="0.25">
      <c r="A626" s="527"/>
      <c r="C626" s="603"/>
      <c r="D626" s="603"/>
      <c r="E626" s="603"/>
      <c r="F626" s="603"/>
      <c r="G626" s="603"/>
      <c r="H626" s="603"/>
      <c r="I626" s="603"/>
      <c r="J626" s="603"/>
      <c r="K626" s="603"/>
      <c r="L626" s="603"/>
      <c r="M626" s="603"/>
      <c r="O626" s="670"/>
    </row>
    <row r="627" spans="1:15" ht="15" customHeight="1" x14ac:dyDescent="0.25">
      <c r="A627" s="527"/>
      <c r="D627" s="603"/>
      <c r="E627" s="603"/>
      <c r="O627" s="670"/>
    </row>
    <row r="628" spans="1:15" ht="15" customHeight="1" x14ac:dyDescent="0.25">
      <c r="A628" s="527"/>
      <c r="D628" s="603"/>
      <c r="E628" s="603"/>
      <c r="O628" s="670"/>
    </row>
    <row r="629" spans="1:15" ht="15" customHeight="1" x14ac:dyDescent="0.25">
      <c r="A629" s="527"/>
      <c r="D629" s="603"/>
      <c r="E629" s="603"/>
      <c r="O629" s="670"/>
    </row>
    <row r="630" spans="1:15" ht="15" customHeight="1" x14ac:dyDescent="0.25">
      <c r="A630" s="527"/>
      <c r="D630" s="603"/>
      <c r="E630" s="603"/>
      <c r="O630" s="670"/>
    </row>
    <row r="631" spans="1:15" ht="15" customHeight="1" x14ac:dyDescent="0.25">
      <c r="A631" s="527"/>
      <c r="D631" s="603"/>
      <c r="E631" s="603"/>
      <c r="O631" s="670"/>
    </row>
    <row r="632" spans="1:15" ht="15" customHeight="1" x14ac:dyDescent="0.25">
      <c r="A632" s="527"/>
      <c r="D632" s="603"/>
      <c r="E632" s="603"/>
      <c r="O632" s="670"/>
    </row>
    <row r="633" spans="1:15" ht="15" customHeight="1" x14ac:dyDescent="0.25">
      <c r="A633" s="527"/>
      <c r="D633" s="603"/>
      <c r="E633" s="603"/>
      <c r="O633" s="670"/>
    </row>
    <row r="634" spans="1:15" ht="15" customHeight="1" x14ac:dyDescent="0.25">
      <c r="A634" s="527"/>
      <c r="D634" s="603"/>
      <c r="E634" s="603"/>
      <c r="O634" s="670"/>
    </row>
    <row r="635" spans="1:15" ht="15" customHeight="1" x14ac:dyDescent="0.25">
      <c r="A635" s="527"/>
      <c r="D635" s="603"/>
      <c r="E635" s="603"/>
      <c r="O635" s="670"/>
    </row>
    <row r="636" spans="1:15" ht="15" customHeight="1" x14ac:dyDescent="0.25">
      <c r="A636" s="527"/>
      <c r="D636" s="603"/>
      <c r="E636" s="603"/>
      <c r="O636" s="670"/>
    </row>
    <row r="637" spans="1:15" ht="15" customHeight="1" x14ac:dyDescent="0.25">
      <c r="A637" s="527"/>
      <c r="D637" s="603"/>
      <c r="E637" s="603"/>
      <c r="O637" s="670"/>
    </row>
    <row r="638" spans="1:15" ht="15" customHeight="1" x14ac:dyDescent="0.25">
      <c r="A638" s="527"/>
      <c r="D638" s="603"/>
      <c r="E638" s="603"/>
      <c r="O638" s="670"/>
    </row>
    <row r="639" spans="1:15" ht="15" customHeight="1" x14ac:dyDescent="0.25">
      <c r="A639" s="527"/>
      <c r="B639" s="609"/>
      <c r="C639" s="603"/>
      <c r="D639" s="603"/>
      <c r="E639" s="603"/>
      <c r="O639" s="670"/>
    </row>
    <row r="640" spans="1:15" ht="15" customHeight="1" x14ac:dyDescent="0.25">
      <c r="A640" s="527"/>
      <c r="B640" s="609"/>
      <c r="C640" s="603"/>
      <c r="D640" s="603"/>
      <c r="E640" s="603"/>
      <c r="O640" s="670"/>
    </row>
    <row r="641" spans="1:15" ht="15" customHeight="1" x14ac:dyDescent="0.25">
      <c r="O641" s="670"/>
    </row>
    <row r="642" spans="1:15" ht="15" customHeight="1" x14ac:dyDescent="0.25">
      <c r="O642" s="670"/>
    </row>
    <row r="643" spans="1:15" ht="15" customHeight="1" x14ac:dyDescent="0.25">
      <c r="O643" s="670"/>
    </row>
    <row r="644" spans="1:15" ht="15" customHeight="1" x14ac:dyDescent="0.25">
      <c r="O644" s="670"/>
    </row>
    <row r="645" spans="1:15" ht="15" customHeight="1" x14ac:dyDescent="0.25">
      <c r="O645" s="670"/>
    </row>
    <row r="646" spans="1:15" ht="15" customHeight="1" x14ac:dyDescent="0.25">
      <c r="O646" s="670"/>
    </row>
    <row r="647" spans="1:15" ht="15" customHeight="1" x14ac:dyDescent="0.25">
      <c r="A647" s="527"/>
      <c r="B647" s="609"/>
      <c r="C647" s="603"/>
      <c r="D647" s="603"/>
      <c r="E647" s="603"/>
      <c r="F647" s="603"/>
      <c r="G647" s="603"/>
      <c r="H647" s="603"/>
      <c r="I647" s="603"/>
      <c r="J647" s="603"/>
      <c r="K647" s="603"/>
      <c r="L647" s="603"/>
      <c r="M647" s="603"/>
      <c r="O647" s="670"/>
    </row>
    <row r="648" spans="1:15" ht="15" customHeight="1" x14ac:dyDescent="0.25">
      <c r="A648" s="527"/>
      <c r="B648" s="609"/>
      <c r="C648" s="603"/>
      <c r="D648" s="603"/>
      <c r="E648" s="603"/>
      <c r="F648" s="603"/>
      <c r="G648" s="603"/>
      <c r="H648" s="603"/>
      <c r="I648" s="603"/>
      <c r="J648" s="603"/>
      <c r="K648" s="603"/>
      <c r="L648" s="603"/>
      <c r="M648" s="603"/>
      <c r="O648" s="670"/>
    </row>
    <row r="649" spans="1:15" ht="15" customHeight="1" x14ac:dyDescent="0.25">
      <c r="A649" s="527"/>
      <c r="B649" s="609"/>
      <c r="C649" s="603"/>
      <c r="D649" s="603"/>
      <c r="E649" s="603"/>
      <c r="F649" s="603"/>
      <c r="G649" s="603"/>
      <c r="H649" s="603"/>
      <c r="I649" s="603"/>
      <c r="J649" s="603"/>
      <c r="K649" s="603"/>
      <c r="L649" s="603"/>
      <c r="M649" s="603"/>
      <c r="O649" s="670"/>
    </row>
    <row r="650" spans="1:15" ht="15" customHeight="1" x14ac:dyDescent="0.25">
      <c r="A650" s="527"/>
      <c r="B650" s="609"/>
      <c r="C650" s="603"/>
      <c r="D650" s="603"/>
      <c r="E650" s="603"/>
      <c r="F650" s="603"/>
      <c r="G650" s="603"/>
      <c r="H650" s="603"/>
      <c r="I650" s="603"/>
      <c r="J650" s="603"/>
      <c r="K650" s="603"/>
      <c r="L650" s="603"/>
      <c r="M650" s="603"/>
      <c r="O650" s="670"/>
    </row>
    <row r="651" spans="1:15" ht="15" customHeight="1" x14ac:dyDescent="0.25">
      <c r="O651" s="670"/>
    </row>
    <row r="652" spans="1:15" ht="15" customHeight="1" x14ac:dyDescent="0.25">
      <c r="A652" s="527"/>
      <c r="O652" s="670"/>
    </row>
    <row r="653" spans="1:15" ht="15" customHeight="1" x14ac:dyDescent="0.25">
      <c r="B653" s="609"/>
      <c r="O653" s="670"/>
    </row>
    <row r="654" spans="1:15" ht="15" customHeight="1" x14ac:dyDescent="0.25">
      <c r="B654" s="609"/>
      <c r="O654" s="670"/>
    </row>
    <row r="655" spans="1:15" ht="15" customHeight="1" x14ac:dyDescent="0.25">
      <c r="B655" s="609"/>
      <c r="O655" s="670"/>
    </row>
    <row r="656" spans="1:15" ht="15" customHeight="1" x14ac:dyDescent="0.25"/>
    <row r="657" spans="1:15" ht="15" customHeight="1" x14ac:dyDescent="0.25"/>
    <row r="658" spans="1:15" ht="15" customHeight="1" x14ac:dyDescent="0.25"/>
    <row r="659" spans="1:15" ht="15" customHeight="1" x14ac:dyDescent="0.25"/>
    <row r="660" spans="1:15" ht="15" customHeight="1" x14ac:dyDescent="0.25"/>
    <row r="661" spans="1:15" ht="15" customHeight="1" x14ac:dyDescent="0.25"/>
    <row r="662" spans="1:15" ht="15" customHeight="1" x14ac:dyDescent="0.25">
      <c r="A662" s="527"/>
      <c r="C662" s="603"/>
      <c r="D662" s="603"/>
      <c r="E662" s="603"/>
      <c r="F662" s="603"/>
      <c r="G662" s="603"/>
      <c r="H662" s="603"/>
      <c r="I662" s="603"/>
      <c r="J662" s="603"/>
      <c r="K662" s="603"/>
      <c r="L662" s="603"/>
      <c r="M662" s="603"/>
    </row>
    <row r="663" spans="1:15" ht="15" customHeight="1" x14ac:dyDescent="0.25">
      <c r="A663" s="527"/>
      <c r="C663" s="603"/>
      <c r="D663" s="603"/>
      <c r="E663" s="603"/>
      <c r="F663" s="603"/>
      <c r="G663" s="603"/>
      <c r="H663" s="603"/>
      <c r="I663" s="603"/>
      <c r="J663" s="603"/>
      <c r="K663" s="603"/>
      <c r="L663" s="603"/>
      <c r="M663" s="603"/>
    </row>
    <row r="664" spans="1:15" ht="15" customHeight="1" x14ac:dyDescent="0.25">
      <c r="A664" s="527"/>
      <c r="C664" s="603"/>
      <c r="D664" s="603"/>
      <c r="E664" s="603"/>
      <c r="F664" s="603"/>
      <c r="G664" s="603"/>
      <c r="H664" s="603"/>
      <c r="I664" s="603"/>
      <c r="J664" s="603"/>
      <c r="K664" s="603"/>
      <c r="L664" s="603"/>
      <c r="M664" s="603"/>
    </row>
    <row r="665" spans="1:15" ht="15" customHeight="1" x14ac:dyDescent="0.25">
      <c r="A665" s="527"/>
      <c r="C665" s="603"/>
      <c r="D665" s="603"/>
      <c r="E665" s="603"/>
      <c r="F665" s="603"/>
      <c r="G665" s="603"/>
      <c r="H665" s="603"/>
      <c r="I665" s="603"/>
      <c r="J665" s="603"/>
      <c r="K665" s="603"/>
      <c r="L665" s="603"/>
      <c r="M665" s="603"/>
    </row>
    <row r="666" spans="1:15" ht="15" customHeight="1" x14ac:dyDescent="0.25">
      <c r="N666" s="611"/>
      <c r="O666" s="515"/>
    </row>
    <row r="667" spans="1:15" ht="15" customHeight="1" x14ac:dyDescent="0.25">
      <c r="A667" s="527"/>
      <c r="N667" s="611"/>
      <c r="O667" s="515"/>
    </row>
    <row r="668" spans="1:15" ht="15" customHeight="1" x14ac:dyDescent="0.25">
      <c r="N668" s="611"/>
      <c r="O668" s="515"/>
    </row>
    <row r="669" spans="1:15" ht="15" customHeight="1" x14ac:dyDescent="0.25">
      <c r="N669" s="611"/>
      <c r="O669" s="515"/>
    </row>
    <row r="670" spans="1:15" ht="15" customHeight="1" x14ac:dyDescent="0.25">
      <c r="N670" s="611"/>
      <c r="O670" s="515"/>
    </row>
    <row r="671" spans="1:15" ht="15" customHeight="1" x14ac:dyDescent="0.25">
      <c r="N671" s="611"/>
      <c r="O671" s="515"/>
    </row>
    <row r="672" spans="1:15" ht="15" customHeight="1" x14ac:dyDescent="0.25">
      <c r="A672" s="527"/>
      <c r="C672" s="603"/>
      <c r="D672" s="603"/>
      <c r="E672" s="603"/>
      <c r="F672" s="603"/>
      <c r="G672" s="603"/>
      <c r="H672" s="603"/>
      <c r="I672" s="603"/>
      <c r="J672" s="603"/>
      <c r="K672" s="603"/>
      <c r="L672" s="603"/>
      <c r="M672" s="603"/>
      <c r="N672" s="611"/>
      <c r="O672" s="515"/>
    </row>
    <row r="673" spans="1:15" ht="15" customHeight="1" x14ac:dyDescent="0.25">
      <c r="N673" s="611"/>
      <c r="O673" s="515"/>
    </row>
    <row r="674" spans="1:15" ht="15" customHeight="1" x14ac:dyDescent="0.25">
      <c r="A674" s="527"/>
      <c r="N674" s="611"/>
      <c r="O674" s="515"/>
    </row>
    <row r="675" spans="1:15" ht="15" customHeight="1" x14ac:dyDescent="0.25">
      <c r="N675" s="611"/>
      <c r="O675" s="515"/>
    </row>
    <row r="676" spans="1:15" ht="15" customHeight="1" x14ac:dyDescent="0.25">
      <c r="A676" s="527"/>
      <c r="B676" s="609"/>
      <c r="C676" s="603"/>
      <c r="D676" s="603"/>
      <c r="E676" s="603"/>
      <c r="F676" s="603"/>
      <c r="G676" s="603"/>
      <c r="H676" s="603"/>
      <c r="I676" s="603"/>
      <c r="J676" s="603"/>
      <c r="K676" s="603"/>
      <c r="L676" s="603"/>
      <c r="M676" s="603"/>
      <c r="N676" s="611"/>
      <c r="O676" s="515"/>
    </row>
    <row r="677" spans="1:15" ht="15" customHeight="1" x14ac:dyDescent="0.25">
      <c r="N677" s="611"/>
      <c r="O677" s="515"/>
    </row>
    <row r="678" spans="1:15" ht="15" customHeight="1" x14ac:dyDescent="0.25">
      <c r="A678" s="527"/>
      <c r="C678" s="603"/>
      <c r="D678" s="603"/>
      <c r="E678" s="603"/>
      <c r="F678" s="603"/>
      <c r="G678" s="603"/>
      <c r="H678" s="603"/>
      <c r="I678" s="603"/>
      <c r="J678" s="603"/>
      <c r="K678" s="603"/>
      <c r="L678" s="603"/>
      <c r="M678" s="603"/>
      <c r="N678" s="611"/>
      <c r="O678" s="515"/>
    </row>
    <row r="679" spans="1:15" ht="15" customHeight="1" x14ac:dyDescent="0.25">
      <c r="A679" s="527"/>
      <c r="C679" s="603"/>
      <c r="D679" s="603"/>
      <c r="E679" s="603"/>
      <c r="F679" s="603"/>
      <c r="G679" s="603"/>
      <c r="H679" s="603"/>
      <c r="I679" s="603"/>
      <c r="J679" s="603"/>
      <c r="K679" s="603"/>
      <c r="L679" s="603"/>
      <c r="M679" s="603"/>
      <c r="N679" s="611"/>
      <c r="O679" s="515"/>
    </row>
    <row r="680" spans="1:15" ht="15" customHeight="1" x14ac:dyDescent="0.25">
      <c r="A680" s="527"/>
      <c r="C680" s="603"/>
      <c r="D680" s="603"/>
      <c r="E680" s="603"/>
      <c r="F680" s="603"/>
      <c r="G680" s="603"/>
      <c r="H680" s="603"/>
      <c r="I680" s="603"/>
      <c r="J680" s="603"/>
      <c r="K680" s="603"/>
      <c r="L680" s="603"/>
      <c r="M680" s="603"/>
      <c r="N680" s="611"/>
      <c r="O680" s="515"/>
    </row>
    <row r="681" spans="1:15" ht="15" customHeight="1" x14ac:dyDescent="0.25">
      <c r="A681" s="527"/>
      <c r="C681" s="603"/>
      <c r="D681" s="603"/>
      <c r="E681" s="603"/>
      <c r="F681" s="603"/>
      <c r="G681" s="603"/>
      <c r="H681" s="603"/>
      <c r="I681" s="603"/>
      <c r="J681" s="603"/>
      <c r="K681" s="603"/>
      <c r="L681" s="603"/>
      <c r="M681" s="603"/>
      <c r="N681" s="611"/>
      <c r="O681" s="515"/>
    </row>
    <row r="682" spans="1:15" ht="15" customHeight="1" x14ac:dyDescent="0.25">
      <c r="A682" s="527"/>
      <c r="C682" s="603"/>
      <c r="D682" s="603"/>
      <c r="E682" s="603"/>
      <c r="F682" s="603"/>
      <c r="G682" s="603"/>
      <c r="H682" s="603"/>
      <c r="I682" s="603"/>
      <c r="J682" s="603"/>
      <c r="K682" s="603"/>
      <c r="L682" s="603"/>
      <c r="M682" s="603"/>
      <c r="N682" s="611"/>
      <c r="O682" s="515"/>
    </row>
    <row r="683" spans="1:15" ht="15" customHeight="1" x14ac:dyDescent="0.25">
      <c r="A683" s="527"/>
      <c r="C683" s="603"/>
      <c r="D683" s="603"/>
      <c r="E683" s="603"/>
      <c r="F683" s="603"/>
      <c r="G683" s="603"/>
      <c r="H683" s="603"/>
      <c r="I683" s="603"/>
      <c r="J683" s="603"/>
      <c r="K683" s="603"/>
      <c r="L683" s="603"/>
      <c r="M683" s="603"/>
      <c r="N683" s="611"/>
      <c r="O683" s="515"/>
    </row>
    <row r="684" spans="1:15" ht="15" customHeight="1" x14ac:dyDescent="0.25">
      <c r="A684" s="527"/>
      <c r="C684" s="603"/>
      <c r="D684" s="603"/>
      <c r="E684" s="603"/>
      <c r="F684" s="603"/>
      <c r="G684" s="603"/>
      <c r="H684" s="603"/>
      <c r="I684" s="603"/>
      <c r="J684" s="603"/>
      <c r="K684" s="603"/>
      <c r="L684" s="603"/>
      <c r="M684" s="603"/>
      <c r="N684" s="611"/>
      <c r="O684" s="515"/>
    </row>
    <row r="685" spans="1:15" ht="15" customHeight="1" x14ac:dyDescent="0.25">
      <c r="A685" s="527"/>
      <c r="C685" s="603"/>
      <c r="D685" s="603"/>
      <c r="E685" s="603"/>
      <c r="F685" s="603"/>
      <c r="G685" s="603"/>
      <c r="H685" s="603"/>
      <c r="I685" s="603"/>
      <c r="J685" s="603"/>
      <c r="K685" s="603"/>
      <c r="L685" s="603"/>
      <c r="M685" s="603"/>
      <c r="N685" s="611"/>
      <c r="O685" s="515"/>
    </row>
    <row r="686" spans="1:15" ht="15" customHeight="1" x14ac:dyDescent="0.25">
      <c r="A686" s="527"/>
      <c r="C686" s="603"/>
      <c r="D686" s="603"/>
      <c r="E686" s="603"/>
      <c r="F686" s="603"/>
      <c r="G686" s="603"/>
      <c r="H686" s="603"/>
      <c r="I686" s="603"/>
      <c r="J686" s="603"/>
      <c r="K686" s="603"/>
      <c r="L686" s="603"/>
      <c r="M686" s="603"/>
      <c r="N686" s="611"/>
      <c r="O686" s="515"/>
    </row>
    <row r="687" spans="1:15" ht="15" customHeight="1" x14ac:dyDescent="0.25">
      <c r="A687" s="527"/>
      <c r="B687" s="609"/>
      <c r="C687" s="603"/>
      <c r="D687" s="603"/>
      <c r="E687" s="603"/>
      <c r="N687" s="611"/>
      <c r="O687" s="515"/>
    </row>
    <row r="688" spans="1:15" ht="15" customHeight="1" x14ac:dyDescent="0.25">
      <c r="A688" s="527"/>
      <c r="B688" s="609"/>
      <c r="C688" s="603"/>
      <c r="D688" s="603"/>
      <c r="E688" s="603"/>
      <c r="N688" s="611"/>
      <c r="O688" s="515"/>
    </row>
    <row r="689" spans="1:15" ht="15" customHeight="1" x14ac:dyDescent="0.25">
      <c r="N689" s="611"/>
      <c r="O689" s="515"/>
    </row>
    <row r="690" spans="1:15" ht="15" customHeight="1" x14ac:dyDescent="0.25">
      <c r="N690" s="611"/>
      <c r="O690" s="515"/>
    </row>
    <row r="691" spans="1:15" ht="15" customHeight="1" x14ac:dyDescent="0.25">
      <c r="N691" s="611"/>
      <c r="O691" s="515"/>
    </row>
    <row r="692" spans="1:15" ht="15" customHeight="1" x14ac:dyDescent="0.25">
      <c r="N692" s="611"/>
      <c r="O692" s="515"/>
    </row>
    <row r="693" spans="1:15" ht="15" customHeight="1" x14ac:dyDescent="0.25">
      <c r="N693" s="611"/>
      <c r="O693" s="515"/>
    </row>
    <row r="694" spans="1:15" ht="15" customHeight="1" x14ac:dyDescent="0.25">
      <c r="N694" s="611"/>
      <c r="O694" s="515"/>
    </row>
    <row r="695" spans="1:15" ht="15" customHeight="1" x14ac:dyDescent="0.25">
      <c r="A695" s="527"/>
      <c r="B695" s="609"/>
      <c r="C695" s="603"/>
      <c r="D695" s="603"/>
      <c r="E695" s="603"/>
      <c r="F695" s="603"/>
      <c r="G695" s="603"/>
      <c r="H695" s="603"/>
      <c r="I695" s="603"/>
      <c r="J695" s="603"/>
      <c r="K695" s="603"/>
      <c r="L695" s="603"/>
      <c r="M695" s="603"/>
      <c r="N695" s="611"/>
      <c r="O695" s="515"/>
    </row>
    <row r="696" spans="1:15" ht="15" customHeight="1" x14ac:dyDescent="0.25">
      <c r="A696" s="527"/>
      <c r="B696" s="609"/>
      <c r="C696" s="603"/>
      <c r="D696" s="603"/>
      <c r="E696" s="603"/>
      <c r="F696" s="603"/>
      <c r="G696" s="603"/>
      <c r="H696" s="603"/>
      <c r="I696" s="603"/>
      <c r="J696" s="603"/>
      <c r="K696" s="603"/>
      <c r="L696" s="603"/>
      <c r="M696" s="603"/>
      <c r="N696" s="611"/>
      <c r="O696" s="515"/>
    </row>
    <row r="697" spans="1:15" ht="15" customHeight="1" x14ac:dyDescent="0.25">
      <c r="A697" s="527"/>
      <c r="B697" s="609"/>
      <c r="C697" s="603"/>
      <c r="D697" s="603"/>
      <c r="E697" s="603"/>
      <c r="F697" s="603"/>
      <c r="G697" s="603"/>
      <c r="H697" s="603"/>
      <c r="I697" s="603"/>
      <c r="J697" s="603"/>
      <c r="K697" s="603"/>
      <c r="L697" s="603"/>
      <c r="M697" s="603"/>
      <c r="N697" s="611"/>
      <c r="O697" s="515"/>
    </row>
    <row r="698" spans="1:15" ht="15" customHeight="1" x14ac:dyDescent="0.25">
      <c r="N698" s="611"/>
      <c r="O698" s="515"/>
    </row>
    <row r="699" spans="1:15" ht="15" customHeight="1" x14ac:dyDescent="0.25">
      <c r="A699" s="527"/>
      <c r="N699" s="611"/>
      <c r="O699" s="515"/>
    </row>
    <row r="700" spans="1:15" ht="15" customHeight="1" x14ac:dyDescent="0.25">
      <c r="N700" s="611"/>
      <c r="O700" s="515"/>
    </row>
    <row r="701" spans="1:15" ht="15" customHeight="1" x14ac:dyDescent="0.25">
      <c r="N701" s="611"/>
      <c r="O701" s="515"/>
    </row>
    <row r="702" spans="1:15" ht="15" customHeight="1" x14ac:dyDescent="0.25">
      <c r="N702" s="611"/>
      <c r="O702" s="515"/>
    </row>
    <row r="703" spans="1:15" ht="15" customHeight="1" x14ac:dyDescent="0.25">
      <c r="N703" s="611"/>
      <c r="O703" s="515"/>
    </row>
    <row r="704" spans="1:15" ht="15" customHeight="1" x14ac:dyDescent="0.25">
      <c r="N704" s="611"/>
      <c r="O704" s="515"/>
    </row>
    <row r="705" spans="1:15" ht="15" customHeight="1" x14ac:dyDescent="0.25">
      <c r="N705" s="611"/>
      <c r="O705" s="515"/>
    </row>
    <row r="706" spans="1:15" ht="15" customHeight="1" x14ac:dyDescent="0.25">
      <c r="N706" s="611"/>
      <c r="O706" s="515"/>
    </row>
    <row r="707" spans="1:15" ht="15" customHeight="1" x14ac:dyDescent="0.25">
      <c r="N707" s="611"/>
      <c r="O707" s="515"/>
    </row>
    <row r="708" spans="1:15" ht="15" customHeight="1" x14ac:dyDescent="0.25">
      <c r="N708" s="611"/>
      <c r="O708" s="515"/>
    </row>
    <row r="709" spans="1:15" ht="15" customHeight="1" x14ac:dyDescent="0.25">
      <c r="N709" s="611"/>
      <c r="O709" s="515"/>
    </row>
    <row r="710" spans="1:15" ht="15" customHeight="1" x14ac:dyDescent="0.25">
      <c r="A710" s="527"/>
      <c r="C710" s="603"/>
      <c r="D710" s="603"/>
      <c r="E710" s="603"/>
      <c r="F710" s="603"/>
      <c r="G710" s="603"/>
      <c r="H710" s="603"/>
      <c r="I710" s="603"/>
      <c r="J710" s="603"/>
      <c r="K710" s="603"/>
      <c r="L710" s="603"/>
      <c r="M710" s="603"/>
      <c r="N710" s="611"/>
      <c r="O710" s="515"/>
    </row>
    <row r="711" spans="1:15" ht="15" customHeight="1" x14ac:dyDescent="0.25">
      <c r="A711" s="527"/>
      <c r="C711" s="603"/>
      <c r="D711" s="603"/>
      <c r="E711" s="603"/>
      <c r="F711" s="603"/>
      <c r="G711" s="603"/>
      <c r="H711" s="603"/>
      <c r="I711" s="603"/>
      <c r="J711" s="603"/>
      <c r="K711" s="603"/>
      <c r="L711" s="603"/>
      <c r="M711" s="603"/>
      <c r="N711" s="611"/>
      <c r="O711" s="515"/>
    </row>
    <row r="712" spans="1:15" ht="15" customHeight="1" x14ac:dyDescent="0.25">
      <c r="A712" s="527"/>
      <c r="C712" s="603"/>
      <c r="D712" s="603"/>
      <c r="E712" s="603"/>
      <c r="F712" s="603"/>
      <c r="G712" s="603"/>
      <c r="H712" s="603"/>
      <c r="I712" s="603"/>
      <c r="J712" s="603"/>
      <c r="K712" s="603"/>
      <c r="L712" s="603"/>
      <c r="M712" s="603"/>
      <c r="N712" s="611"/>
      <c r="O712" s="515"/>
    </row>
    <row r="713" spans="1:15" ht="15" customHeight="1" x14ac:dyDescent="0.25">
      <c r="A713" s="527"/>
      <c r="C713" s="603"/>
      <c r="D713" s="603"/>
      <c r="E713" s="603"/>
      <c r="F713" s="603"/>
      <c r="G713" s="603"/>
      <c r="H713" s="603"/>
      <c r="I713" s="603"/>
      <c r="J713" s="603"/>
      <c r="K713" s="603"/>
      <c r="L713" s="603"/>
      <c r="M713" s="603"/>
      <c r="N713" s="611"/>
      <c r="O713" s="515"/>
    </row>
    <row r="714" spans="1:15" ht="15" customHeight="1" x14ac:dyDescent="0.25">
      <c r="N714" s="611"/>
      <c r="O714" s="515"/>
    </row>
    <row r="715" spans="1:15" ht="15" customHeight="1" x14ac:dyDescent="0.25">
      <c r="A715" s="527"/>
      <c r="N715" s="611"/>
      <c r="O715" s="515"/>
    </row>
    <row r="716" spans="1:15" ht="15" customHeight="1" x14ac:dyDescent="0.25">
      <c r="N716" s="611"/>
      <c r="O716" s="515"/>
    </row>
    <row r="717" spans="1:15" ht="15" customHeight="1" x14ac:dyDescent="0.25">
      <c r="N717" s="611"/>
      <c r="O717" s="515"/>
    </row>
    <row r="718" spans="1:15" ht="15" customHeight="1" x14ac:dyDescent="0.25">
      <c r="N718" s="611"/>
      <c r="O718" s="515"/>
    </row>
    <row r="719" spans="1:15" ht="15" customHeight="1" x14ac:dyDescent="0.25">
      <c r="A719" s="527"/>
      <c r="C719" s="603"/>
      <c r="D719" s="603"/>
      <c r="E719" s="603"/>
      <c r="F719" s="603"/>
      <c r="G719" s="603"/>
      <c r="H719" s="603"/>
      <c r="I719" s="603"/>
      <c r="J719" s="603"/>
      <c r="K719" s="603"/>
      <c r="L719" s="603"/>
      <c r="M719" s="603"/>
      <c r="N719" s="611"/>
      <c r="O719" s="515"/>
    </row>
    <row r="720" spans="1:15" ht="15" customHeight="1" x14ac:dyDescent="0.25">
      <c r="N720" s="611"/>
      <c r="O720" s="515"/>
    </row>
    <row r="721" spans="1:15" ht="15" customHeight="1" x14ac:dyDescent="0.25">
      <c r="A721" s="527"/>
      <c r="N721" s="611"/>
      <c r="O721" s="515"/>
    </row>
    <row r="722" spans="1:15" ht="15" customHeight="1" x14ac:dyDescent="0.25">
      <c r="N722" s="611"/>
      <c r="O722" s="515"/>
    </row>
    <row r="723" spans="1:15" ht="15" customHeight="1" x14ac:dyDescent="0.25">
      <c r="A723" s="527"/>
      <c r="B723" s="609"/>
      <c r="C723" s="603"/>
      <c r="D723" s="603"/>
      <c r="E723" s="603"/>
      <c r="F723" s="603"/>
      <c r="G723" s="603"/>
      <c r="H723" s="603"/>
      <c r="I723" s="603"/>
      <c r="J723" s="603"/>
      <c r="K723" s="603"/>
      <c r="L723" s="603"/>
      <c r="M723" s="603"/>
      <c r="N723" s="611"/>
      <c r="O723" s="515"/>
    </row>
    <row r="724" spans="1:15" ht="15" customHeight="1" x14ac:dyDescent="0.25">
      <c r="N724" s="611"/>
      <c r="O724" s="515"/>
    </row>
    <row r="725" spans="1:15" ht="15" customHeight="1" x14ac:dyDescent="0.25">
      <c r="A725" s="527"/>
      <c r="B725" s="609"/>
      <c r="C725" s="603"/>
      <c r="D725" s="603"/>
      <c r="E725" s="603"/>
      <c r="F725" s="603"/>
      <c r="G725" s="603"/>
      <c r="H725" s="603"/>
      <c r="I725" s="603"/>
      <c r="J725" s="603"/>
      <c r="K725" s="603"/>
      <c r="L725" s="603"/>
      <c r="M725" s="603"/>
      <c r="N725" s="611"/>
      <c r="O725" s="515"/>
    </row>
    <row r="726" spans="1:15" ht="15" customHeight="1" x14ac:dyDescent="0.25">
      <c r="A726" s="527"/>
      <c r="B726" s="609"/>
      <c r="C726" s="603"/>
      <c r="D726" s="603"/>
      <c r="E726" s="603"/>
      <c r="F726" s="603"/>
      <c r="G726" s="603"/>
      <c r="H726" s="603"/>
      <c r="I726" s="603"/>
      <c r="J726" s="603"/>
      <c r="K726" s="603"/>
      <c r="L726" s="603"/>
      <c r="M726" s="603"/>
      <c r="N726" s="611"/>
      <c r="O726" s="515"/>
    </row>
    <row r="727" spans="1:15" ht="15" customHeight="1" x14ac:dyDescent="0.25">
      <c r="A727" s="527"/>
      <c r="B727" s="609"/>
      <c r="C727" s="603"/>
      <c r="D727" s="603"/>
      <c r="E727" s="603"/>
      <c r="F727" s="603"/>
      <c r="G727" s="603"/>
      <c r="H727" s="603"/>
      <c r="I727" s="603"/>
      <c r="J727" s="603"/>
      <c r="K727" s="603"/>
      <c r="L727" s="603"/>
      <c r="M727" s="603"/>
      <c r="N727" s="611"/>
      <c r="O727" s="515"/>
    </row>
    <row r="728" spans="1:15" ht="15" customHeight="1" x14ac:dyDescent="0.25">
      <c r="A728" s="527"/>
      <c r="B728" s="609"/>
      <c r="C728" s="603"/>
      <c r="D728" s="603"/>
      <c r="E728" s="603"/>
      <c r="F728" s="603"/>
      <c r="G728" s="603"/>
      <c r="H728" s="603"/>
      <c r="I728" s="603"/>
      <c r="J728" s="603"/>
      <c r="K728" s="603"/>
      <c r="L728" s="603"/>
      <c r="M728" s="603"/>
      <c r="N728" s="611"/>
      <c r="O728" s="515"/>
    </row>
    <row r="729" spans="1:15" ht="15" customHeight="1" x14ac:dyDescent="0.25">
      <c r="A729" s="527"/>
      <c r="B729" s="609"/>
      <c r="C729" s="603"/>
      <c r="D729" s="603"/>
      <c r="E729" s="603"/>
      <c r="F729" s="603"/>
      <c r="G729" s="603"/>
      <c r="H729" s="603"/>
      <c r="I729" s="603"/>
      <c r="J729" s="603"/>
      <c r="K729" s="603"/>
      <c r="L729" s="603"/>
      <c r="M729" s="603"/>
      <c r="N729" s="611"/>
      <c r="O729" s="515"/>
    </row>
    <row r="730" spans="1:15" ht="15" customHeight="1" x14ac:dyDescent="0.25">
      <c r="A730" s="527"/>
      <c r="B730" s="609"/>
      <c r="C730" s="603"/>
      <c r="D730" s="603"/>
      <c r="E730" s="603"/>
      <c r="F730" s="603"/>
      <c r="G730" s="603"/>
      <c r="H730" s="603"/>
      <c r="I730" s="603"/>
      <c r="J730" s="603"/>
      <c r="K730" s="603"/>
      <c r="L730" s="603"/>
      <c r="M730" s="603"/>
      <c r="N730" s="611"/>
      <c r="O730" s="515"/>
    </row>
    <row r="731" spans="1:15" ht="15" customHeight="1" x14ac:dyDescent="0.25">
      <c r="A731" s="527"/>
      <c r="B731" s="609"/>
      <c r="C731" s="603"/>
      <c r="D731" s="603"/>
      <c r="E731" s="603"/>
      <c r="F731" s="603"/>
      <c r="G731" s="603"/>
      <c r="H731" s="603"/>
      <c r="I731" s="603"/>
      <c r="J731" s="603"/>
      <c r="K731" s="603"/>
      <c r="L731" s="603"/>
      <c r="M731" s="603"/>
      <c r="N731" s="611"/>
      <c r="O731" s="515"/>
    </row>
    <row r="732" spans="1:15" ht="15" customHeight="1" x14ac:dyDescent="0.25">
      <c r="A732" s="527"/>
      <c r="B732" s="609"/>
      <c r="C732" s="603"/>
      <c r="D732" s="603"/>
      <c r="E732" s="603"/>
      <c r="F732" s="603"/>
      <c r="G732" s="603"/>
      <c r="H732" s="603"/>
      <c r="I732" s="603"/>
      <c r="J732" s="603"/>
      <c r="K732" s="603"/>
      <c r="L732" s="603"/>
      <c r="M732" s="603"/>
      <c r="N732" s="611"/>
      <c r="O732" s="515"/>
    </row>
    <row r="733" spans="1:15" ht="15" customHeight="1" x14ac:dyDescent="0.25">
      <c r="A733" s="527"/>
      <c r="B733" s="609"/>
      <c r="C733" s="603"/>
      <c r="D733" s="603"/>
      <c r="E733" s="603"/>
      <c r="F733" s="603"/>
      <c r="G733" s="603"/>
      <c r="H733" s="603"/>
      <c r="I733" s="603"/>
      <c r="J733" s="603"/>
      <c r="K733" s="603"/>
      <c r="L733" s="603"/>
      <c r="M733" s="603"/>
      <c r="N733" s="611"/>
      <c r="O733" s="515"/>
    </row>
    <row r="734" spans="1:15" ht="15" customHeight="1" x14ac:dyDescent="0.25">
      <c r="A734" s="527"/>
      <c r="B734" s="609"/>
      <c r="C734" s="603"/>
      <c r="D734" s="603"/>
      <c r="E734" s="603"/>
      <c r="F734" s="603"/>
      <c r="G734" s="603"/>
      <c r="H734" s="603"/>
      <c r="I734" s="603"/>
      <c r="J734" s="603"/>
      <c r="K734" s="603"/>
      <c r="L734" s="603"/>
      <c r="M734" s="603"/>
      <c r="N734" s="611"/>
      <c r="O734" s="515"/>
    </row>
    <row r="735" spans="1:15" ht="15" customHeight="1" x14ac:dyDescent="0.25">
      <c r="A735" s="527"/>
      <c r="B735" s="609"/>
      <c r="C735" s="603"/>
      <c r="D735" s="603"/>
      <c r="E735" s="603"/>
      <c r="F735" s="603"/>
      <c r="G735" s="603"/>
      <c r="H735" s="603"/>
      <c r="I735" s="603"/>
      <c r="J735" s="603"/>
      <c r="K735" s="603"/>
      <c r="L735" s="603"/>
      <c r="M735" s="603"/>
      <c r="N735" s="611"/>
      <c r="O735" s="515"/>
    </row>
    <row r="736" spans="1:15" ht="15" customHeight="1" x14ac:dyDescent="0.25">
      <c r="A736" s="527"/>
      <c r="B736" s="609"/>
      <c r="C736" s="603"/>
      <c r="D736" s="603"/>
      <c r="E736" s="603"/>
      <c r="F736" s="603"/>
      <c r="G736" s="603"/>
      <c r="H736" s="603"/>
      <c r="I736" s="603"/>
      <c r="J736" s="603"/>
      <c r="K736" s="603"/>
      <c r="L736" s="603"/>
      <c r="M736" s="603"/>
      <c r="N736" s="611"/>
      <c r="O736" s="515"/>
    </row>
    <row r="737" spans="1:15" ht="15" customHeight="1" x14ac:dyDescent="0.25">
      <c r="A737" s="527"/>
      <c r="B737" s="609"/>
      <c r="C737" s="603"/>
      <c r="D737" s="603"/>
      <c r="E737" s="603"/>
      <c r="N737" s="611"/>
      <c r="O737" s="515"/>
    </row>
    <row r="738" spans="1:15" ht="15" customHeight="1" x14ac:dyDescent="0.25">
      <c r="A738" s="527"/>
      <c r="B738" s="609"/>
      <c r="C738" s="603"/>
      <c r="D738" s="603"/>
      <c r="E738" s="603"/>
      <c r="N738" s="611"/>
      <c r="O738" s="515"/>
    </row>
    <row r="739" spans="1:15" ht="15" customHeight="1" x14ac:dyDescent="0.25">
      <c r="N739" s="611"/>
      <c r="O739" s="515"/>
    </row>
    <row r="740" spans="1:15" ht="15" customHeight="1" x14ac:dyDescent="0.25">
      <c r="N740" s="611"/>
      <c r="O740" s="515"/>
    </row>
    <row r="741" spans="1:15" ht="15" customHeight="1" x14ac:dyDescent="0.25">
      <c r="N741" s="611"/>
      <c r="O741" s="515"/>
    </row>
    <row r="742" spans="1:15" ht="15" customHeight="1" x14ac:dyDescent="0.25">
      <c r="N742" s="611"/>
      <c r="O742" s="515"/>
    </row>
    <row r="743" spans="1:15" ht="15" customHeight="1" x14ac:dyDescent="0.25">
      <c r="N743" s="611"/>
      <c r="O743" s="515"/>
    </row>
    <row r="744" spans="1:15" ht="15" customHeight="1" x14ac:dyDescent="0.25">
      <c r="N744" s="611"/>
      <c r="O744" s="515"/>
    </row>
    <row r="745" spans="1:15" ht="15" customHeight="1" x14ac:dyDescent="0.25">
      <c r="N745" s="611"/>
      <c r="O745" s="515"/>
    </row>
    <row r="746" spans="1:15" ht="15" customHeight="1" x14ac:dyDescent="0.25">
      <c r="A746" s="527"/>
      <c r="B746" s="609"/>
      <c r="C746" s="603"/>
      <c r="D746" s="603"/>
      <c r="E746" s="603"/>
      <c r="F746" s="603"/>
      <c r="G746" s="603"/>
      <c r="H746" s="603"/>
      <c r="I746" s="603"/>
      <c r="J746" s="603"/>
      <c r="K746" s="603"/>
      <c r="L746" s="603"/>
      <c r="M746" s="603"/>
      <c r="N746" s="611"/>
      <c r="O746" s="515"/>
    </row>
    <row r="747" spans="1:15" ht="15" customHeight="1" x14ac:dyDescent="0.25">
      <c r="A747" s="527"/>
      <c r="B747" s="609"/>
      <c r="C747" s="603"/>
      <c r="D747" s="603"/>
      <c r="E747" s="603"/>
      <c r="F747" s="603"/>
      <c r="G747" s="603"/>
      <c r="H747" s="603"/>
      <c r="I747" s="603"/>
      <c r="J747" s="603"/>
      <c r="K747" s="603"/>
      <c r="L747" s="603"/>
      <c r="M747" s="603"/>
      <c r="N747" s="611"/>
      <c r="O747" s="515"/>
    </row>
    <row r="748" spans="1:15" ht="15" customHeight="1" x14ac:dyDescent="0.25">
      <c r="A748" s="527"/>
      <c r="B748" s="609"/>
      <c r="C748" s="603"/>
      <c r="D748" s="603"/>
      <c r="E748" s="603"/>
      <c r="F748" s="603"/>
      <c r="G748" s="603"/>
      <c r="H748" s="603"/>
      <c r="I748" s="603"/>
      <c r="J748" s="603"/>
      <c r="K748" s="603"/>
      <c r="L748" s="603"/>
      <c r="M748" s="603"/>
      <c r="N748" s="611"/>
      <c r="O748" s="515"/>
    </row>
    <row r="749" spans="1:15" ht="15" customHeight="1" x14ac:dyDescent="0.25">
      <c r="N749" s="611"/>
      <c r="O749" s="515"/>
    </row>
    <row r="750" spans="1:15" ht="15" customHeight="1" x14ac:dyDescent="0.25">
      <c r="A750" s="527"/>
      <c r="N750" s="611"/>
      <c r="O750" s="515"/>
    </row>
    <row r="751" spans="1:15" ht="15" customHeight="1" x14ac:dyDescent="0.25">
      <c r="F751" s="603"/>
      <c r="G751" s="603"/>
      <c r="H751" s="603"/>
      <c r="I751" s="603"/>
      <c r="J751" s="603"/>
      <c r="K751" s="603"/>
      <c r="L751" s="603"/>
      <c r="M751" s="603"/>
      <c r="N751" s="611"/>
      <c r="O751" s="515"/>
    </row>
    <row r="752" spans="1:15" ht="15" customHeight="1" x14ac:dyDescent="0.25">
      <c r="F752" s="603"/>
      <c r="G752" s="603"/>
      <c r="H752" s="603"/>
      <c r="I752" s="603"/>
      <c r="J752" s="603"/>
      <c r="K752" s="603"/>
      <c r="L752" s="603"/>
      <c r="M752" s="603"/>
      <c r="N752" s="611"/>
      <c r="O752" s="515"/>
    </row>
    <row r="753" spans="1:15" ht="15" customHeight="1" x14ac:dyDescent="0.25">
      <c r="N753" s="611"/>
      <c r="O753" s="515"/>
    </row>
    <row r="754" spans="1:15" ht="15" customHeight="1" x14ac:dyDescent="0.25">
      <c r="N754" s="611"/>
      <c r="O754" s="515"/>
    </row>
    <row r="755" spans="1:15" ht="15" customHeight="1" x14ac:dyDescent="0.25">
      <c r="N755" s="611"/>
      <c r="O755" s="515"/>
    </row>
    <row r="756" spans="1:15" ht="15" customHeight="1" x14ac:dyDescent="0.25">
      <c r="N756" s="611"/>
      <c r="O756" s="515"/>
    </row>
    <row r="757" spans="1:15" ht="15" customHeight="1" x14ac:dyDescent="0.25">
      <c r="N757" s="611"/>
      <c r="O757" s="515"/>
    </row>
    <row r="758" spans="1:15" ht="15" customHeight="1" x14ac:dyDescent="0.25">
      <c r="N758" s="611"/>
      <c r="O758" s="515"/>
    </row>
    <row r="759" spans="1:15" ht="15" customHeight="1" x14ac:dyDescent="0.25">
      <c r="A759" s="527"/>
      <c r="C759" s="603"/>
      <c r="D759" s="603"/>
      <c r="E759" s="603"/>
      <c r="F759" s="603"/>
      <c r="G759" s="603"/>
      <c r="H759" s="603"/>
      <c r="I759" s="603"/>
      <c r="J759" s="603"/>
      <c r="K759" s="603"/>
      <c r="L759" s="603"/>
      <c r="M759" s="603"/>
      <c r="N759" s="611"/>
      <c r="O759" s="515"/>
    </row>
    <row r="760" spans="1:15" ht="15" customHeight="1" x14ac:dyDescent="0.25">
      <c r="A760" s="527"/>
      <c r="C760" s="603"/>
      <c r="D760" s="603"/>
      <c r="E760" s="603"/>
      <c r="F760" s="603"/>
      <c r="G760" s="603"/>
      <c r="H760" s="603"/>
      <c r="I760" s="603"/>
      <c r="J760" s="603"/>
      <c r="K760" s="603"/>
      <c r="L760" s="603"/>
      <c r="M760" s="603"/>
      <c r="N760" s="611"/>
      <c r="O760" s="515"/>
    </row>
    <row r="761" spans="1:15" ht="15" customHeight="1" x14ac:dyDescent="0.25">
      <c r="A761" s="527"/>
      <c r="C761" s="603"/>
      <c r="D761" s="603"/>
      <c r="E761" s="603"/>
      <c r="F761" s="603"/>
      <c r="G761" s="603"/>
      <c r="H761" s="603"/>
      <c r="I761" s="603"/>
      <c r="J761" s="603"/>
      <c r="K761" s="603"/>
      <c r="L761" s="603"/>
      <c r="M761" s="603"/>
      <c r="N761" s="611"/>
      <c r="O761" s="515"/>
    </row>
    <row r="762" spans="1:15" ht="15" customHeight="1" x14ac:dyDescent="0.25">
      <c r="A762" s="527"/>
      <c r="C762" s="603"/>
      <c r="D762" s="603"/>
      <c r="E762" s="603"/>
      <c r="F762" s="603"/>
      <c r="G762" s="603"/>
      <c r="H762" s="603"/>
      <c r="I762" s="603"/>
      <c r="J762" s="603"/>
      <c r="K762" s="603"/>
      <c r="L762" s="603"/>
      <c r="M762" s="603"/>
      <c r="N762" s="611"/>
      <c r="O762" s="515"/>
    </row>
    <row r="763" spans="1:15" ht="15" customHeight="1" x14ac:dyDescent="0.25">
      <c r="N763" s="611"/>
      <c r="O763" s="515"/>
    </row>
    <row r="764" spans="1:15" ht="15" customHeight="1" x14ac:dyDescent="0.25">
      <c r="A764" s="527"/>
      <c r="N764" s="611"/>
      <c r="O764" s="515"/>
    </row>
    <row r="765" spans="1:15" ht="15" customHeight="1" x14ac:dyDescent="0.25">
      <c r="N765" s="611"/>
      <c r="O765" s="515"/>
    </row>
    <row r="766" spans="1:15" ht="15" customHeight="1" x14ac:dyDescent="0.25">
      <c r="N766" s="611"/>
      <c r="O766" s="515"/>
    </row>
    <row r="767" spans="1:15" ht="15" customHeight="1" x14ac:dyDescent="0.25">
      <c r="N767" s="611"/>
      <c r="O767" s="515"/>
    </row>
    <row r="768" spans="1:15" ht="15" customHeight="1" x14ac:dyDescent="0.25">
      <c r="A768" s="527"/>
      <c r="C768" s="603"/>
      <c r="D768" s="603"/>
      <c r="E768" s="603"/>
      <c r="F768" s="603"/>
      <c r="G768" s="603"/>
      <c r="H768" s="603"/>
      <c r="I768" s="603"/>
      <c r="J768" s="603"/>
      <c r="K768" s="603"/>
      <c r="L768" s="603"/>
      <c r="M768" s="603"/>
      <c r="N768" s="611"/>
      <c r="O768" s="515"/>
    </row>
    <row r="769" spans="1:15" ht="15" customHeight="1" x14ac:dyDescent="0.25">
      <c r="A769" s="527"/>
      <c r="C769" s="603"/>
      <c r="D769" s="603"/>
      <c r="E769" s="603"/>
      <c r="F769" s="603"/>
      <c r="G769" s="603"/>
      <c r="H769" s="603"/>
      <c r="I769" s="603"/>
      <c r="J769" s="603"/>
      <c r="K769" s="603"/>
      <c r="L769" s="603"/>
      <c r="M769" s="603"/>
      <c r="N769" s="611"/>
      <c r="O769" s="515"/>
    </row>
    <row r="770" spans="1:15" ht="15" customHeight="1" x14ac:dyDescent="0.25">
      <c r="A770" s="527"/>
      <c r="C770" s="603"/>
      <c r="D770" s="603"/>
      <c r="E770" s="603"/>
      <c r="F770" s="603"/>
      <c r="G770" s="603"/>
      <c r="H770" s="603"/>
      <c r="I770" s="603"/>
      <c r="J770" s="603"/>
      <c r="K770" s="603"/>
      <c r="L770" s="603"/>
      <c r="M770" s="603"/>
      <c r="N770" s="611"/>
      <c r="O770" s="515"/>
    </row>
    <row r="771" spans="1:15" ht="15" customHeight="1" x14ac:dyDescent="0.25">
      <c r="A771" s="527"/>
      <c r="N771" s="611"/>
      <c r="O771" s="515"/>
    </row>
    <row r="772" spans="1:15" ht="15" customHeight="1" x14ac:dyDescent="0.25">
      <c r="A772" s="527"/>
      <c r="B772" s="609"/>
      <c r="C772" s="603"/>
      <c r="D772" s="603"/>
      <c r="E772" s="603"/>
      <c r="F772" s="603"/>
      <c r="G772" s="603"/>
      <c r="H772" s="603"/>
      <c r="I772" s="603"/>
      <c r="J772" s="603"/>
      <c r="K772" s="603"/>
      <c r="L772" s="603"/>
      <c r="M772" s="603"/>
      <c r="N772" s="611"/>
      <c r="O772" s="515"/>
    </row>
    <row r="773" spans="1:15" ht="15" customHeight="1" x14ac:dyDescent="0.25">
      <c r="N773" s="611"/>
      <c r="O773" s="515"/>
    </row>
    <row r="774" spans="1:15" ht="15" customHeight="1" x14ac:dyDescent="0.25">
      <c r="A774" s="527"/>
      <c r="C774" s="603"/>
      <c r="D774" s="603"/>
      <c r="E774" s="603"/>
      <c r="F774" s="603"/>
      <c r="G774" s="603"/>
      <c r="H774" s="603"/>
      <c r="I774" s="603"/>
      <c r="J774" s="603"/>
      <c r="K774" s="603"/>
      <c r="L774" s="603"/>
      <c r="M774" s="603"/>
      <c r="N774" s="611"/>
      <c r="O774" s="515"/>
    </row>
    <row r="775" spans="1:15" ht="15" customHeight="1" x14ac:dyDescent="0.25">
      <c r="A775" s="527"/>
      <c r="C775" s="603"/>
      <c r="D775" s="603"/>
      <c r="E775" s="603"/>
      <c r="F775" s="603"/>
      <c r="G775" s="603"/>
      <c r="H775" s="603"/>
      <c r="I775" s="603"/>
      <c r="J775" s="603"/>
      <c r="K775" s="603"/>
      <c r="L775" s="603"/>
      <c r="M775" s="603"/>
      <c r="N775" s="611"/>
      <c r="O775" s="515"/>
    </row>
    <row r="776" spans="1:15" ht="15" customHeight="1" x14ac:dyDescent="0.25">
      <c r="A776" s="527"/>
      <c r="C776" s="603"/>
      <c r="D776" s="603"/>
      <c r="E776" s="603"/>
      <c r="F776" s="603"/>
      <c r="G776" s="603"/>
      <c r="H776" s="603"/>
      <c r="I776" s="603"/>
      <c r="J776" s="603"/>
      <c r="K776" s="603"/>
      <c r="L776" s="603"/>
      <c r="M776" s="603"/>
      <c r="N776" s="611"/>
      <c r="O776" s="515"/>
    </row>
    <row r="777" spans="1:15" ht="15" customHeight="1" x14ac:dyDescent="0.25">
      <c r="A777" s="527"/>
      <c r="C777" s="603"/>
      <c r="D777" s="603"/>
      <c r="E777" s="603"/>
      <c r="F777" s="603"/>
      <c r="G777" s="603"/>
      <c r="H777" s="603"/>
      <c r="I777" s="603"/>
      <c r="J777" s="603"/>
      <c r="K777" s="603"/>
      <c r="L777" s="603"/>
      <c r="M777" s="603"/>
      <c r="N777" s="611"/>
      <c r="O777" s="515"/>
    </row>
    <row r="778" spans="1:15" ht="15" customHeight="1" x14ac:dyDescent="0.25">
      <c r="A778" s="527"/>
      <c r="C778" s="603"/>
      <c r="D778" s="603"/>
      <c r="E778" s="603"/>
      <c r="F778" s="603"/>
      <c r="G778" s="603"/>
      <c r="H778" s="603"/>
      <c r="I778" s="603"/>
      <c r="J778" s="603"/>
      <c r="K778" s="603"/>
      <c r="L778" s="603"/>
      <c r="M778" s="603"/>
      <c r="N778" s="611"/>
      <c r="O778" s="515"/>
    </row>
    <row r="779" spans="1:15" ht="15" customHeight="1" x14ac:dyDescent="0.25">
      <c r="A779" s="527"/>
      <c r="C779" s="603"/>
      <c r="D779" s="603"/>
      <c r="E779" s="603"/>
      <c r="F779" s="603"/>
      <c r="G779" s="603"/>
      <c r="H779" s="603"/>
      <c r="I779" s="603"/>
      <c r="J779" s="603"/>
      <c r="K779" s="603"/>
      <c r="L779" s="603"/>
      <c r="M779" s="603"/>
      <c r="N779" s="611"/>
      <c r="O779" s="515"/>
    </row>
    <row r="780" spans="1:15" ht="15" customHeight="1" x14ac:dyDescent="0.25">
      <c r="A780" s="527"/>
      <c r="C780" s="603"/>
      <c r="D780" s="603"/>
      <c r="E780" s="603"/>
      <c r="F780" s="603"/>
      <c r="G780" s="603"/>
      <c r="H780" s="603"/>
      <c r="I780" s="603"/>
      <c r="J780" s="603"/>
      <c r="K780" s="603"/>
      <c r="L780" s="603"/>
      <c r="M780" s="603"/>
      <c r="N780" s="611"/>
      <c r="O780" s="515"/>
    </row>
    <row r="781" spans="1:15" ht="15" customHeight="1" x14ac:dyDescent="0.25">
      <c r="A781" s="527"/>
      <c r="C781" s="603"/>
      <c r="D781" s="603"/>
      <c r="E781" s="603"/>
      <c r="F781" s="603"/>
      <c r="G781" s="603"/>
      <c r="H781" s="603"/>
      <c r="I781" s="603"/>
      <c r="J781" s="603"/>
      <c r="K781" s="603"/>
      <c r="L781" s="603"/>
      <c r="M781" s="603"/>
      <c r="N781" s="611"/>
      <c r="O781" s="515"/>
    </row>
    <row r="782" spans="1:15" ht="15" customHeight="1" x14ac:dyDescent="0.25">
      <c r="A782" s="527"/>
      <c r="C782" s="603"/>
      <c r="D782" s="603"/>
      <c r="E782" s="603"/>
      <c r="F782" s="603"/>
      <c r="G782" s="603"/>
      <c r="H782" s="603"/>
      <c r="I782" s="603"/>
      <c r="J782" s="603"/>
      <c r="K782" s="603"/>
      <c r="L782" s="603"/>
      <c r="M782" s="603"/>
      <c r="N782" s="611"/>
      <c r="O782" s="515"/>
    </row>
    <row r="783" spans="1:15" ht="15" customHeight="1" x14ac:dyDescent="0.25">
      <c r="A783" s="527"/>
      <c r="C783" s="603"/>
      <c r="D783" s="603"/>
      <c r="E783" s="603"/>
      <c r="F783" s="603"/>
      <c r="G783" s="603"/>
      <c r="H783" s="603"/>
      <c r="I783" s="603"/>
      <c r="J783" s="603"/>
      <c r="K783" s="603"/>
      <c r="L783" s="603"/>
      <c r="M783" s="603"/>
      <c r="N783" s="611"/>
      <c r="O783" s="515"/>
    </row>
    <row r="784" spans="1:15" ht="15" customHeight="1" x14ac:dyDescent="0.25">
      <c r="A784" s="527"/>
      <c r="C784" s="603"/>
      <c r="D784" s="603"/>
      <c r="E784" s="603"/>
      <c r="F784" s="603"/>
      <c r="G784" s="603"/>
      <c r="H784" s="603"/>
      <c r="I784" s="603"/>
      <c r="J784" s="603"/>
      <c r="K784" s="603"/>
      <c r="L784" s="603"/>
      <c r="M784" s="603"/>
      <c r="N784" s="611"/>
      <c r="O784" s="515"/>
    </row>
    <row r="785" spans="1:15" ht="15" customHeight="1" x14ac:dyDescent="0.25">
      <c r="A785" s="527"/>
      <c r="C785" s="603"/>
      <c r="D785" s="603"/>
      <c r="E785" s="603"/>
      <c r="F785" s="603"/>
      <c r="G785" s="603"/>
      <c r="H785" s="603"/>
      <c r="I785" s="603"/>
      <c r="J785" s="603"/>
      <c r="K785" s="603"/>
      <c r="L785" s="603"/>
      <c r="M785" s="603"/>
      <c r="N785" s="611"/>
      <c r="O785" s="515"/>
    </row>
    <row r="786" spans="1:15" ht="15" customHeight="1" x14ac:dyDescent="0.25">
      <c r="A786" s="527"/>
      <c r="B786" s="609"/>
      <c r="C786" s="603"/>
      <c r="D786" s="603"/>
      <c r="E786" s="603"/>
      <c r="N786" s="611"/>
      <c r="O786" s="515"/>
    </row>
    <row r="787" spans="1:15" ht="15" customHeight="1" x14ac:dyDescent="0.25">
      <c r="A787" s="527"/>
      <c r="B787" s="609"/>
      <c r="C787" s="603"/>
      <c r="D787" s="603"/>
      <c r="E787" s="603"/>
      <c r="N787" s="611"/>
      <c r="O787" s="515"/>
    </row>
    <row r="788" spans="1:15" ht="15" customHeight="1" x14ac:dyDescent="0.25">
      <c r="N788" s="611"/>
      <c r="O788" s="515"/>
    </row>
    <row r="789" spans="1:15" ht="15" customHeight="1" x14ac:dyDescent="0.25">
      <c r="N789" s="611"/>
      <c r="O789" s="515"/>
    </row>
    <row r="790" spans="1:15" ht="15" customHeight="1" x14ac:dyDescent="0.25">
      <c r="N790" s="611"/>
      <c r="O790" s="515"/>
    </row>
    <row r="791" spans="1:15" ht="15" customHeight="1" x14ac:dyDescent="0.25">
      <c r="N791" s="611"/>
      <c r="O791" s="515"/>
    </row>
    <row r="792" spans="1:15" ht="15" customHeight="1" x14ac:dyDescent="0.25">
      <c r="N792" s="611"/>
      <c r="O792" s="515"/>
    </row>
    <row r="793" spans="1:15" ht="15" customHeight="1" x14ac:dyDescent="0.25">
      <c r="N793" s="611"/>
      <c r="O793" s="515"/>
    </row>
    <row r="794" spans="1:15" ht="15" customHeight="1" x14ac:dyDescent="0.25">
      <c r="N794" s="611"/>
      <c r="O794" s="515"/>
    </row>
    <row r="795" spans="1:15" ht="15" customHeight="1" x14ac:dyDescent="0.25">
      <c r="A795" s="527"/>
      <c r="B795" s="609"/>
      <c r="C795" s="603"/>
      <c r="D795" s="603"/>
      <c r="E795" s="603"/>
      <c r="F795" s="603"/>
      <c r="G795" s="603"/>
      <c r="H795" s="603"/>
      <c r="I795" s="603"/>
      <c r="J795" s="603"/>
      <c r="K795" s="603"/>
      <c r="L795" s="603"/>
      <c r="M795" s="603"/>
      <c r="N795" s="611"/>
      <c r="O795" s="515"/>
    </row>
    <row r="796" spans="1:15" ht="15" customHeight="1" x14ac:dyDescent="0.25">
      <c r="A796" s="527"/>
      <c r="B796" s="609"/>
      <c r="C796" s="603"/>
      <c r="D796" s="603"/>
      <c r="E796" s="603"/>
      <c r="F796" s="603"/>
      <c r="G796" s="603"/>
      <c r="H796" s="603"/>
      <c r="I796" s="603"/>
      <c r="J796" s="603"/>
      <c r="K796" s="603"/>
      <c r="L796" s="603"/>
      <c r="M796" s="603"/>
      <c r="N796" s="611"/>
      <c r="O796" s="515"/>
    </row>
    <row r="797" spans="1:15" ht="15" customHeight="1" x14ac:dyDescent="0.25">
      <c r="A797" s="527"/>
      <c r="B797" s="609"/>
      <c r="C797" s="603"/>
      <c r="D797" s="603"/>
      <c r="E797" s="603"/>
      <c r="F797" s="603"/>
      <c r="G797" s="603"/>
      <c r="H797" s="603"/>
      <c r="I797" s="603"/>
      <c r="J797" s="603"/>
      <c r="K797" s="603"/>
      <c r="L797" s="603"/>
      <c r="M797" s="603"/>
      <c r="N797" s="611"/>
      <c r="O797" s="515"/>
    </row>
    <row r="798" spans="1:15" ht="15" customHeight="1" x14ac:dyDescent="0.25">
      <c r="A798" s="527"/>
      <c r="B798" s="609"/>
      <c r="C798" s="603"/>
      <c r="D798" s="603"/>
      <c r="E798" s="603"/>
      <c r="F798" s="603"/>
      <c r="G798" s="603"/>
      <c r="H798" s="603"/>
      <c r="I798" s="603"/>
      <c r="J798" s="603"/>
      <c r="K798" s="603"/>
      <c r="L798" s="603"/>
      <c r="M798" s="603"/>
      <c r="N798" s="611"/>
      <c r="O798" s="515"/>
    </row>
    <row r="799" spans="1:15" ht="15" customHeight="1" x14ac:dyDescent="0.25">
      <c r="A799" s="527"/>
      <c r="B799" s="609"/>
      <c r="C799" s="603"/>
      <c r="D799" s="603"/>
      <c r="E799" s="603"/>
      <c r="F799" s="603"/>
      <c r="G799" s="603"/>
      <c r="H799" s="603"/>
      <c r="I799" s="603"/>
      <c r="J799" s="603"/>
      <c r="K799" s="603"/>
      <c r="L799" s="603"/>
      <c r="M799" s="603"/>
      <c r="N799" s="611"/>
      <c r="O799" s="515"/>
    </row>
    <row r="800" spans="1:15" ht="15" customHeight="1" x14ac:dyDescent="0.25">
      <c r="N800" s="611"/>
      <c r="O800" s="515"/>
    </row>
    <row r="801" spans="1:15" ht="15" customHeight="1" x14ac:dyDescent="0.25">
      <c r="N801" s="611"/>
      <c r="O801" s="515"/>
    </row>
    <row r="802" spans="1:15" ht="15" customHeight="1" x14ac:dyDescent="0.25">
      <c r="B802" s="609"/>
      <c r="N802" s="611"/>
      <c r="O802" s="515"/>
    </row>
    <row r="803" spans="1:15" ht="15" customHeight="1" x14ac:dyDescent="0.25">
      <c r="B803" s="609"/>
      <c r="N803" s="611"/>
      <c r="O803" s="515"/>
    </row>
    <row r="804" spans="1:15" ht="15" customHeight="1" x14ac:dyDescent="0.25">
      <c r="N804" s="611"/>
      <c r="O804" s="515"/>
    </row>
    <row r="805" spans="1:15" ht="15" customHeight="1" x14ac:dyDescent="0.25">
      <c r="N805" s="611"/>
      <c r="O805" s="515"/>
    </row>
    <row r="806" spans="1:15" ht="15" customHeight="1" x14ac:dyDescent="0.25">
      <c r="N806" s="611"/>
      <c r="O806" s="515"/>
    </row>
    <row r="807" spans="1:15" ht="15" customHeight="1" x14ac:dyDescent="0.25">
      <c r="N807" s="611"/>
      <c r="O807" s="515"/>
    </row>
    <row r="808" spans="1:15" ht="15" customHeight="1" x14ac:dyDescent="0.25">
      <c r="N808" s="611"/>
      <c r="O808" s="515"/>
    </row>
    <row r="809" spans="1:15" ht="15" customHeight="1" x14ac:dyDescent="0.25">
      <c r="A809" s="527"/>
      <c r="C809" s="603"/>
      <c r="D809" s="603"/>
      <c r="E809" s="603"/>
      <c r="F809" s="603"/>
      <c r="G809" s="603"/>
      <c r="H809" s="603"/>
      <c r="I809" s="603"/>
      <c r="J809" s="603"/>
      <c r="K809" s="603"/>
      <c r="L809" s="603"/>
      <c r="M809" s="603"/>
      <c r="N809" s="611"/>
      <c r="O809" s="515"/>
    </row>
    <row r="810" spans="1:15" ht="15" customHeight="1" x14ac:dyDescent="0.25">
      <c r="A810" s="527"/>
      <c r="C810" s="603"/>
      <c r="D810" s="603"/>
      <c r="E810" s="603"/>
      <c r="F810" s="603"/>
      <c r="G810" s="603"/>
      <c r="H810" s="603"/>
      <c r="I810" s="603"/>
      <c r="J810" s="603"/>
      <c r="K810" s="603"/>
      <c r="L810" s="603"/>
      <c r="M810" s="603"/>
      <c r="N810" s="611"/>
      <c r="O810" s="515"/>
    </row>
    <row r="811" spans="1:15" ht="15" customHeight="1" x14ac:dyDescent="0.25">
      <c r="A811" s="527"/>
      <c r="C811" s="603"/>
      <c r="D811" s="603"/>
      <c r="E811" s="603"/>
      <c r="F811" s="603"/>
      <c r="G811" s="603"/>
      <c r="H811" s="603"/>
      <c r="I811" s="603"/>
      <c r="J811" s="603"/>
      <c r="K811" s="603"/>
      <c r="L811" s="603"/>
      <c r="M811" s="603"/>
      <c r="N811" s="611"/>
      <c r="O811" s="515"/>
    </row>
    <row r="812" spans="1:15" ht="15" customHeight="1" x14ac:dyDescent="0.25">
      <c r="A812" s="527"/>
      <c r="C812" s="603"/>
      <c r="D812" s="603"/>
      <c r="E812" s="603"/>
      <c r="F812" s="603"/>
      <c r="G812" s="603"/>
      <c r="H812" s="603"/>
      <c r="I812" s="603"/>
      <c r="J812" s="603"/>
      <c r="K812" s="603"/>
      <c r="L812" s="603"/>
      <c r="M812" s="603"/>
      <c r="N812" s="611"/>
      <c r="O812" s="515"/>
    </row>
    <row r="813" spans="1:15" ht="15" customHeight="1" x14ac:dyDescent="0.25">
      <c r="A813" s="527"/>
      <c r="C813" s="603"/>
      <c r="D813" s="603"/>
      <c r="E813" s="603"/>
      <c r="F813" s="603"/>
      <c r="G813" s="603"/>
      <c r="H813" s="603"/>
      <c r="I813" s="603"/>
      <c r="J813" s="603"/>
      <c r="K813" s="603"/>
      <c r="L813" s="603"/>
      <c r="M813" s="603"/>
      <c r="N813" s="611"/>
      <c r="O813" s="515"/>
    </row>
    <row r="814" spans="1:15" ht="15" customHeight="1" x14ac:dyDescent="0.25">
      <c r="N814" s="611"/>
      <c r="O814" s="515"/>
    </row>
    <row r="815" spans="1:15" ht="15" customHeight="1" x14ac:dyDescent="0.25">
      <c r="N815" s="611"/>
      <c r="O815" s="515"/>
    </row>
    <row r="816" spans="1:15" ht="15" customHeight="1" x14ac:dyDescent="0.25">
      <c r="N816" s="611"/>
      <c r="O816" s="515"/>
    </row>
    <row r="817" spans="1:15" ht="15" customHeight="1" x14ac:dyDescent="0.25">
      <c r="N817" s="611"/>
      <c r="O817" s="515"/>
    </row>
    <row r="818" spans="1:15" ht="15" customHeight="1" x14ac:dyDescent="0.25">
      <c r="A818" s="527"/>
      <c r="B818" s="609"/>
      <c r="C818" s="603"/>
      <c r="D818" s="603"/>
      <c r="E818" s="603"/>
      <c r="F818" s="603"/>
      <c r="G818" s="603"/>
      <c r="H818" s="603"/>
      <c r="I818" s="603"/>
      <c r="J818" s="603"/>
      <c r="K818" s="603"/>
      <c r="L818" s="603"/>
      <c r="M818" s="603"/>
      <c r="N818" s="611"/>
      <c r="O818" s="515"/>
    </row>
    <row r="819" spans="1:15" ht="15" customHeight="1" x14ac:dyDescent="0.25">
      <c r="A819" s="527"/>
      <c r="B819" s="609"/>
      <c r="C819" s="603"/>
      <c r="D819" s="603"/>
      <c r="E819" s="603"/>
      <c r="F819" s="603"/>
      <c r="G819" s="603"/>
      <c r="H819" s="603"/>
      <c r="I819" s="603"/>
      <c r="J819" s="603"/>
      <c r="K819" s="603"/>
      <c r="L819" s="603"/>
      <c r="M819" s="603"/>
      <c r="N819" s="611"/>
      <c r="O819" s="515"/>
    </row>
    <row r="820" spans="1:15" ht="15" customHeight="1" x14ac:dyDescent="0.25">
      <c r="A820" s="527"/>
      <c r="C820" s="603"/>
      <c r="D820" s="603"/>
      <c r="E820" s="603"/>
      <c r="F820" s="603"/>
      <c r="G820" s="603"/>
      <c r="H820" s="603"/>
      <c r="I820" s="603"/>
      <c r="J820" s="603"/>
      <c r="K820" s="603"/>
      <c r="L820" s="603"/>
      <c r="M820" s="603"/>
      <c r="N820" s="611"/>
      <c r="O820" s="515"/>
    </row>
    <row r="821" spans="1:15" ht="15" customHeight="1" x14ac:dyDescent="0.25">
      <c r="A821" s="527"/>
      <c r="C821" s="603"/>
      <c r="D821" s="603"/>
      <c r="E821" s="603"/>
      <c r="F821" s="603"/>
      <c r="G821" s="603"/>
      <c r="H821" s="603"/>
      <c r="I821" s="603"/>
      <c r="J821" s="603"/>
      <c r="K821" s="603"/>
      <c r="L821" s="603"/>
      <c r="M821" s="603"/>
      <c r="N821" s="611"/>
      <c r="O821" s="515"/>
    </row>
    <row r="822" spans="1:15" ht="15" customHeight="1" x14ac:dyDescent="0.25">
      <c r="A822" s="527"/>
      <c r="C822" s="603"/>
      <c r="D822" s="603"/>
      <c r="E822" s="603"/>
      <c r="F822" s="603"/>
      <c r="G822" s="603"/>
      <c r="H822" s="603"/>
      <c r="I822" s="603"/>
      <c r="J822" s="603"/>
      <c r="K822" s="603"/>
      <c r="L822" s="603"/>
      <c r="M822" s="603"/>
      <c r="N822" s="611"/>
      <c r="O822" s="515"/>
    </row>
    <row r="823" spans="1:15" ht="15" customHeight="1" x14ac:dyDescent="0.25">
      <c r="B823" s="609"/>
      <c r="C823" s="603"/>
      <c r="D823" s="603"/>
      <c r="E823" s="603"/>
      <c r="N823" s="611"/>
      <c r="O823" s="515"/>
    </row>
    <row r="824" spans="1:15" ht="15" customHeight="1" x14ac:dyDescent="0.25">
      <c r="B824" s="609"/>
      <c r="C824" s="603"/>
      <c r="D824" s="603"/>
      <c r="E824" s="603"/>
      <c r="N824" s="611"/>
      <c r="O824" s="515"/>
    </row>
    <row r="825" spans="1:15" ht="15" customHeight="1" x14ac:dyDescent="0.25">
      <c r="B825" s="609"/>
      <c r="C825" s="603"/>
      <c r="D825" s="603"/>
      <c r="E825" s="603"/>
      <c r="N825" s="611"/>
      <c r="O825" s="515"/>
    </row>
    <row r="826" spans="1:15" ht="15" customHeight="1" x14ac:dyDescent="0.25">
      <c r="B826" s="609"/>
      <c r="C826" s="603"/>
      <c r="D826" s="603"/>
      <c r="E826" s="603"/>
      <c r="N826" s="611"/>
      <c r="O826" s="515"/>
    </row>
    <row r="827" spans="1:15" ht="15" customHeight="1" x14ac:dyDescent="0.25">
      <c r="N827" s="611"/>
      <c r="O827" s="515"/>
    </row>
    <row r="828" spans="1:15" ht="15" customHeight="1" x14ac:dyDescent="0.25">
      <c r="B828" s="609"/>
      <c r="N828" s="611"/>
      <c r="O828" s="515"/>
    </row>
    <row r="829" spans="1:15" ht="15" customHeight="1" x14ac:dyDescent="0.25">
      <c r="A829" s="527"/>
      <c r="B829" s="609"/>
      <c r="C829" s="603"/>
      <c r="D829" s="603"/>
      <c r="E829" s="603"/>
      <c r="N829" s="611"/>
      <c r="O829" s="515"/>
    </row>
    <row r="830" spans="1:15" ht="15" customHeight="1" x14ac:dyDescent="0.25">
      <c r="N830" s="611"/>
      <c r="O830" s="515"/>
    </row>
    <row r="831" spans="1:15" ht="15" customHeight="1" x14ac:dyDescent="0.25">
      <c r="N831" s="611"/>
      <c r="O831" s="515"/>
    </row>
    <row r="832" spans="1:15" ht="15" customHeight="1" x14ac:dyDescent="0.25">
      <c r="N832" s="611"/>
      <c r="O832" s="515"/>
    </row>
    <row r="833" spans="1:15" ht="15" customHeight="1" x14ac:dyDescent="0.25">
      <c r="N833" s="611"/>
      <c r="O833" s="515"/>
    </row>
    <row r="834" spans="1:15" ht="15" customHeight="1" x14ac:dyDescent="0.25">
      <c r="N834" s="611"/>
      <c r="O834" s="515"/>
    </row>
    <row r="835" spans="1:15" ht="15" customHeight="1" x14ac:dyDescent="0.25">
      <c r="N835" s="611"/>
      <c r="O835" s="515"/>
    </row>
    <row r="836" spans="1:15" ht="15" customHeight="1" x14ac:dyDescent="0.25">
      <c r="A836" s="527"/>
      <c r="B836" s="609"/>
      <c r="C836" s="603"/>
      <c r="D836" s="603"/>
      <c r="E836" s="603"/>
      <c r="F836" s="603"/>
      <c r="G836" s="603"/>
      <c r="H836" s="603"/>
      <c r="I836" s="603"/>
      <c r="J836" s="603"/>
      <c r="K836" s="603"/>
      <c r="L836" s="603"/>
      <c r="M836" s="603"/>
      <c r="N836" s="611"/>
      <c r="O836" s="515"/>
    </row>
    <row r="837" spans="1:15" ht="15" customHeight="1" x14ac:dyDescent="0.25">
      <c r="A837" s="527"/>
      <c r="B837" s="609"/>
      <c r="C837" s="603"/>
      <c r="D837" s="603"/>
      <c r="E837" s="603"/>
      <c r="F837" s="603"/>
      <c r="G837" s="603"/>
      <c r="H837" s="603"/>
      <c r="I837" s="603"/>
      <c r="J837" s="603"/>
      <c r="K837" s="603"/>
      <c r="L837" s="603"/>
      <c r="M837" s="603"/>
      <c r="N837" s="611"/>
      <c r="O837" s="515"/>
    </row>
    <row r="838" spans="1:15" ht="15" customHeight="1" x14ac:dyDescent="0.25">
      <c r="A838" s="527"/>
      <c r="B838" s="609"/>
      <c r="C838" s="603"/>
      <c r="D838" s="603"/>
      <c r="E838" s="603"/>
      <c r="F838" s="603"/>
      <c r="G838" s="603"/>
      <c r="H838" s="603"/>
      <c r="I838" s="603"/>
      <c r="J838" s="603"/>
      <c r="K838" s="603"/>
      <c r="L838" s="603"/>
      <c r="M838" s="603"/>
      <c r="N838" s="611"/>
      <c r="O838" s="515"/>
    </row>
    <row r="839" spans="1:15" ht="15" customHeight="1" x14ac:dyDescent="0.25">
      <c r="A839" s="527"/>
      <c r="B839" s="609"/>
      <c r="C839" s="603"/>
      <c r="D839" s="603"/>
      <c r="E839" s="603"/>
      <c r="F839" s="603"/>
      <c r="G839" s="603"/>
      <c r="H839" s="603"/>
      <c r="I839" s="603"/>
      <c r="J839" s="603"/>
      <c r="K839" s="603"/>
      <c r="L839" s="603"/>
      <c r="M839" s="603"/>
      <c r="N839" s="611"/>
      <c r="O839" s="515"/>
    </row>
    <row r="840" spans="1:15" ht="15" customHeight="1" x14ac:dyDescent="0.25">
      <c r="N840" s="611"/>
      <c r="O840" s="515"/>
    </row>
    <row r="841" spans="1:15" ht="15" customHeight="1" x14ac:dyDescent="0.25">
      <c r="A841" s="527"/>
      <c r="N841" s="611"/>
      <c r="O841" s="515"/>
    </row>
    <row r="842" spans="1:15" ht="15" customHeight="1" x14ac:dyDescent="0.25">
      <c r="N842" s="611"/>
      <c r="O842" s="515"/>
    </row>
    <row r="843" spans="1:15" ht="15" customHeight="1" x14ac:dyDescent="0.25">
      <c r="B843" s="609"/>
      <c r="N843" s="611"/>
      <c r="O843" s="515"/>
    </row>
    <row r="844" spans="1:15" ht="15" customHeight="1" x14ac:dyDescent="0.25">
      <c r="B844" s="609"/>
      <c r="N844" s="611"/>
      <c r="O844" s="515"/>
    </row>
    <row r="845" spans="1:15" ht="15" customHeight="1" x14ac:dyDescent="0.25">
      <c r="N845" s="611"/>
      <c r="O845" s="515"/>
    </row>
    <row r="846" spans="1:15" ht="15" customHeight="1" x14ac:dyDescent="0.25">
      <c r="N846" s="611"/>
      <c r="O846" s="515"/>
    </row>
    <row r="847" spans="1:15" ht="15" customHeight="1" x14ac:dyDescent="0.25">
      <c r="N847" s="611"/>
      <c r="O847" s="515"/>
    </row>
    <row r="848" spans="1:15" ht="15" customHeight="1" x14ac:dyDescent="0.25">
      <c r="N848" s="611"/>
      <c r="O848" s="515"/>
    </row>
    <row r="849" spans="1:15" ht="15" customHeight="1" x14ac:dyDescent="0.25">
      <c r="N849" s="611"/>
      <c r="O849" s="515"/>
    </row>
    <row r="850" spans="1:15" ht="15" customHeight="1" x14ac:dyDescent="0.25">
      <c r="N850" s="611"/>
      <c r="O850" s="515"/>
    </row>
    <row r="851" spans="1:15" ht="15" customHeight="1" x14ac:dyDescent="0.25">
      <c r="A851" s="527"/>
      <c r="C851" s="603"/>
      <c r="D851" s="603"/>
      <c r="E851" s="603"/>
      <c r="F851" s="603"/>
      <c r="G851" s="603"/>
      <c r="H851" s="603"/>
      <c r="I851" s="603"/>
      <c r="J851" s="603"/>
      <c r="K851" s="603"/>
      <c r="L851" s="603"/>
      <c r="M851" s="603"/>
      <c r="N851" s="611"/>
      <c r="O851" s="515"/>
    </row>
    <row r="852" spans="1:15" ht="15" customHeight="1" x14ac:dyDescent="0.25">
      <c r="A852" s="527"/>
      <c r="C852" s="603"/>
      <c r="D852" s="603"/>
      <c r="E852" s="603"/>
      <c r="F852" s="603"/>
      <c r="G852" s="603"/>
      <c r="H852" s="603"/>
      <c r="I852" s="603"/>
      <c r="J852" s="603"/>
      <c r="K852" s="603"/>
      <c r="L852" s="603"/>
      <c r="M852" s="603"/>
      <c r="N852" s="611"/>
      <c r="O852" s="515"/>
    </row>
    <row r="853" spans="1:15" ht="15" customHeight="1" x14ac:dyDescent="0.25">
      <c r="A853" s="527"/>
      <c r="C853" s="603"/>
      <c r="D853" s="603"/>
      <c r="E853" s="603"/>
      <c r="F853" s="603"/>
      <c r="G853" s="603"/>
      <c r="H853" s="603"/>
      <c r="I853" s="603"/>
      <c r="J853" s="603"/>
      <c r="K853" s="603"/>
      <c r="L853" s="603"/>
      <c r="M853" s="603"/>
      <c r="N853" s="611"/>
      <c r="O853" s="515"/>
    </row>
    <row r="854" spans="1:15" ht="15" customHeight="1" x14ac:dyDescent="0.25">
      <c r="A854" s="527"/>
      <c r="C854" s="603"/>
      <c r="D854" s="603"/>
      <c r="E854" s="603"/>
      <c r="F854" s="603"/>
      <c r="G854" s="603"/>
      <c r="H854" s="603"/>
      <c r="I854" s="603"/>
      <c r="J854" s="603"/>
      <c r="K854" s="603"/>
      <c r="L854" s="603"/>
      <c r="M854" s="603"/>
      <c r="N854" s="611"/>
      <c r="O854" s="515"/>
    </row>
    <row r="855" spans="1:15" ht="15" customHeight="1" x14ac:dyDescent="0.25">
      <c r="N855" s="611"/>
      <c r="O855" s="515"/>
    </row>
    <row r="856" spans="1:15" ht="15" customHeight="1" x14ac:dyDescent="0.25">
      <c r="A856" s="527"/>
      <c r="N856" s="611"/>
      <c r="O856" s="515"/>
    </row>
    <row r="857" spans="1:15" ht="15" customHeight="1" x14ac:dyDescent="0.25">
      <c r="N857" s="611"/>
      <c r="O857" s="515"/>
    </row>
    <row r="858" spans="1:15" ht="15" customHeight="1" x14ac:dyDescent="0.25">
      <c r="N858" s="611"/>
      <c r="O858" s="515"/>
    </row>
    <row r="859" spans="1:15" ht="15" customHeight="1" x14ac:dyDescent="0.25">
      <c r="N859" s="611"/>
      <c r="O859" s="515"/>
    </row>
    <row r="860" spans="1:15" ht="15" customHeight="1" x14ac:dyDescent="0.25">
      <c r="N860" s="611"/>
      <c r="O860" s="515"/>
    </row>
    <row r="861" spans="1:15" ht="15" customHeight="1" x14ac:dyDescent="0.25">
      <c r="A861" s="527"/>
      <c r="C861" s="603"/>
      <c r="D861" s="603"/>
      <c r="E861" s="603"/>
      <c r="F861" s="603"/>
      <c r="G861" s="603"/>
      <c r="H861" s="603"/>
      <c r="I861" s="603"/>
      <c r="J861" s="603"/>
      <c r="K861" s="603"/>
      <c r="L861" s="603"/>
      <c r="M861" s="603"/>
      <c r="N861" s="611"/>
      <c r="O861" s="515"/>
    </row>
    <row r="862" spans="1:15" ht="15" customHeight="1" x14ac:dyDescent="0.25">
      <c r="N862" s="611"/>
      <c r="O862" s="515"/>
    </row>
    <row r="863" spans="1:15" ht="15" customHeight="1" x14ac:dyDescent="0.25">
      <c r="A863" s="527"/>
      <c r="N863" s="611"/>
      <c r="O863" s="515"/>
    </row>
    <row r="864" spans="1:15" ht="15" customHeight="1" x14ac:dyDescent="0.25">
      <c r="N864" s="611"/>
      <c r="O864" s="515"/>
    </row>
    <row r="865" spans="1:15" ht="15" customHeight="1" x14ac:dyDescent="0.25">
      <c r="A865" s="527"/>
      <c r="B865" s="609"/>
      <c r="C865" s="603"/>
      <c r="D865" s="603"/>
      <c r="E865" s="603"/>
      <c r="F865" s="603"/>
      <c r="G865" s="603"/>
      <c r="H865" s="603"/>
      <c r="I865" s="603"/>
      <c r="J865" s="603"/>
      <c r="K865" s="603"/>
      <c r="L865" s="603"/>
      <c r="M865" s="603"/>
      <c r="N865" s="611"/>
      <c r="O865" s="515"/>
    </row>
    <row r="866" spans="1:15" ht="15" customHeight="1" x14ac:dyDescent="0.25">
      <c r="N866" s="611"/>
      <c r="O866" s="515"/>
    </row>
    <row r="867" spans="1:15" ht="15" customHeight="1" x14ac:dyDescent="0.25">
      <c r="A867" s="527"/>
      <c r="C867" s="603"/>
      <c r="D867" s="603"/>
      <c r="E867" s="603"/>
      <c r="F867" s="603"/>
      <c r="G867" s="603"/>
      <c r="H867" s="603"/>
      <c r="I867" s="603"/>
      <c r="J867" s="603"/>
      <c r="K867" s="603"/>
      <c r="L867" s="603"/>
      <c r="M867" s="603"/>
      <c r="N867" s="611"/>
      <c r="O867" s="515"/>
    </row>
    <row r="868" spans="1:15" ht="15" customHeight="1" x14ac:dyDescent="0.25">
      <c r="A868" s="527"/>
      <c r="C868" s="603"/>
      <c r="D868" s="603"/>
      <c r="E868" s="603"/>
      <c r="F868" s="603"/>
      <c r="G868" s="603"/>
      <c r="H868" s="603"/>
      <c r="I868" s="603"/>
      <c r="J868" s="603"/>
      <c r="K868" s="603"/>
      <c r="L868" s="603"/>
      <c r="M868" s="603"/>
      <c r="N868" s="611"/>
      <c r="O868" s="515"/>
    </row>
    <row r="869" spans="1:15" ht="15" customHeight="1" x14ac:dyDescent="0.25">
      <c r="N869" s="611"/>
      <c r="O869" s="515"/>
    </row>
    <row r="870" spans="1:15" ht="15" customHeight="1" x14ac:dyDescent="0.25">
      <c r="N870" s="611"/>
      <c r="O870" s="515"/>
    </row>
    <row r="871" spans="1:15" ht="15" customHeight="1" x14ac:dyDescent="0.25">
      <c r="N871" s="611"/>
      <c r="O871" s="515"/>
    </row>
    <row r="872" spans="1:15" ht="15" customHeight="1" x14ac:dyDescent="0.25">
      <c r="N872" s="611"/>
      <c r="O872" s="515"/>
    </row>
    <row r="873" spans="1:15" ht="15" customHeight="1" x14ac:dyDescent="0.25">
      <c r="N873" s="611"/>
      <c r="O873" s="515"/>
    </row>
    <row r="874" spans="1:15" ht="15" customHeight="1" x14ac:dyDescent="0.25"/>
    <row r="875" spans="1:15" ht="15" customHeight="1" x14ac:dyDescent="0.25"/>
    <row r="876" spans="1:15" ht="15" customHeight="1" x14ac:dyDescent="0.25"/>
    <row r="877" spans="1:15" ht="15" customHeight="1" x14ac:dyDescent="0.25">
      <c r="B877" s="609"/>
    </row>
    <row r="878" spans="1:15" ht="15" customHeight="1" x14ac:dyDescent="0.25">
      <c r="A878" s="527"/>
    </row>
    <row r="879" spans="1:15" ht="15" customHeight="1" x14ac:dyDescent="0.25"/>
    <row r="880" spans="1:15" ht="15" customHeight="1" x14ac:dyDescent="0.25"/>
    <row r="881" spans="1:15" ht="15" customHeight="1" x14ac:dyDescent="0.25"/>
    <row r="882" spans="1:15" ht="15" customHeight="1" x14ac:dyDescent="0.25"/>
    <row r="883" spans="1:15" ht="15" customHeight="1" x14ac:dyDescent="0.25"/>
    <row r="884" spans="1:15" ht="15" customHeight="1" x14ac:dyDescent="0.25"/>
    <row r="885" spans="1:15" ht="15" customHeight="1" x14ac:dyDescent="0.25">
      <c r="A885" s="527"/>
      <c r="B885" s="609"/>
      <c r="C885" s="603"/>
      <c r="D885" s="603"/>
      <c r="E885" s="603"/>
      <c r="F885" s="603"/>
      <c r="G885" s="603"/>
      <c r="H885" s="603"/>
      <c r="I885" s="603"/>
      <c r="J885" s="603"/>
      <c r="K885" s="603"/>
      <c r="L885" s="603"/>
      <c r="M885" s="603"/>
    </row>
    <row r="886" spans="1:15" ht="15" customHeight="1" x14ac:dyDescent="0.25">
      <c r="A886" s="527"/>
      <c r="B886" s="609"/>
      <c r="C886" s="603"/>
      <c r="D886" s="603"/>
      <c r="E886" s="603"/>
      <c r="F886" s="603"/>
      <c r="G886" s="603"/>
      <c r="H886" s="603"/>
      <c r="I886" s="603"/>
      <c r="J886" s="603"/>
      <c r="K886" s="603"/>
      <c r="L886" s="603"/>
      <c r="M886" s="603"/>
      <c r="N886" s="603"/>
      <c r="O886" s="695"/>
    </row>
    <row r="887" spans="1:15" ht="15" customHeight="1" x14ac:dyDescent="0.25">
      <c r="A887" s="527"/>
      <c r="B887" s="609"/>
      <c r="C887" s="603"/>
      <c r="D887" s="603"/>
      <c r="E887" s="603"/>
      <c r="F887" s="603"/>
      <c r="G887" s="603"/>
      <c r="H887" s="603"/>
      <c r="I887" s="603"/>
      <c r="J887" s="603"/>
      <c r="K887" s="603"/>
      <c r="L887" s="603"/>
      <c r="M887" s="603"/>
      <c r="N887" s="603"/>
      <c r="O887" s="695"/>
    </row>
    <row r="888" spans="1:15" ht="15" customHeight="1" x14ac:dyDescent="0.25">
      <c r="A888" s="527"/>
      <c r="B888" s="609"/>
      <c r="C888" s="603"/>
      <c r="D888" s="603"/>
      <c r="E888" s="603"/>
      <c r="F888" s="603"/>
      <c r="G888" s="603"/>
      <c r="H888" s="603"/>
      <c r="I888" s="603"/>
      <c r="J888" s="603"/>
      <c r="K888" s="603"/>
      <c r="L888" s="603"/>
      <c r="M888" s="603"/>
      <c r="N888" s="603"/>
      <c r="O888" s="695"/>
    </row>
    <row r="889" spans="1:15" ht="15" customHeight="1" x14ac:dyDescent="0.25"/>
    <row r="890" spans="1:15" ht="15" customHeight="1" x14ac:dyDescent="0.25">
      <c r="A890" s="527"/>
      <c r="N890" s="611"/>
      <c r="O890" s="515"/>
    </row>
    <row r="891" spans="1:15" ht="15" customHeight="1" x14ac:dyDescent="0.25">
      <c r="N891" s="611"/>
      <c r="O891" s="515"/>
    </row>
    <row r="892" spans="1:15" ht="15" customHeight="1" x14ac:dyDescent="0.25">
      <c r="N892" s="611"/>
      <c r="O892" s="515"/>
    </row>
    <row r="893" spans="1:15" ht="15" customHeight="1" x14ac:dyDescent="0.25">
      <c r="N893" s="611"/>
      <c r="O893" s="515"/>
    </row>
    <row r="894" spans="1:15" ht="15" customHeight="1" x14ac:dyDescent="0.25">
      <c r="N894" s="611"/>
      <c r="O894" s="515"/>
    </row>
    <row r="895" spans="1:15" ht="15" customHeight="1" x14ac:dyDescent="0.25">
      <c r="N895" s="611"/>
      <c r="O895" s="515"/>
    </row>
    <row r="896" spans="1:15" ht="15" customHeight="1" x14ac:dyDescent="0.25">
      <c r="N896" s="611"/>
      <c r="O896" s="515"/>
    </row>
    <row r="897" spans="1:15" ht="15" customHeight="1" x14ac:dyDescent="0.25">
      <c r="N897" s="611"/>
      <c r="O897" s="515"/>
    </row>
    <row r="898" spans="1:15" ht="15" customHeight="1" x14ac:dyDescent="0.25">
      <c r="N898" s="611"/>
      <c r="O898" s="515"/>
    </row>
    <row r="899" spans="1:15" ht="15" customHeight="1" x14ac:dyDescent="0.25">
      <c r="A899" s="527"/>
      <c r="C899" s="603"/>
      <c r="D899" s="603"/>
      <c r="E899" s="603"/>
      <c r="F899" s="603"/>
      <c r="G899" s="603"/>
      <c r="H899" s="603"/>
      <c r="I899" s="603"/>
      <c r="J899" s="603"/>
      <c r="K899" s="603"/>
      <c r="L899" s="603"/>
      <c r="M899" s="603"/>
      <c r="N899" s="611"/>
      <c r="O899" s="515"/>
    </row>
    <row r="900" spans="1:15" ht="15" customHeight="1" x14ac:dyDescent="0.25">
      <c r="A900" s="527"/>
      <c r="C900" s="603"/>
      <c r="D900" s="603"/>
      <c r="E900" s="603"/>
      <c r="F900" s="603"/>
      <c r="G900" s="603"/>
      <c r="H900" s="603"/>
      <c r="I900" s="603"/>
      <c r="J900" s="603"/>
      <c r="K900" s="603"/>
      <c r="L900" s="603"/>
      <c r="M900" s="603"/>
      <c r="N900" s="611"/>
      <c r="O900" s="515"/>
    </row>
    <row r="901" spans="1:15" ht="15" customHeight="1" x14ac:dyDescent="0.25">
      <c r="A901" s="527"/>
      <c r="C901" s="603"/>
      <c r="D901" s="603"/>
      <c r="E901" s="603"/>
      <c r="F901" s="603"/>
      <c r="G901" s="603"/>
      <c r="H901" s="603"/>
      <c r="I901" s="603"/>
      <c r="J901" s="603"/>
      <c r="K901" s="603"/>
      <c r="L901" s="603"/>
      <c r="M901" s="603"/>
      <c r="N901" s="611"/>
      <c r="O901" s="515"/>
    </row>
    <row r="902" spans="1:15" ht="15" customHeight="1" x14ac:dyDescent="0.25">
      <c r="A902" s="527"/>
      <c r="C902" s="603"/>
      <c r="D902" s="603"/>
      <c r="E902" s="603"/>
      <c r="F902" s="603"/>
      <c r="G902" s="603"/>
      <c r="H902" s="603"/>
      <c r="I902" s="603"/>
      <c r="J902" s="603"/>
      <c r="K902" s="603"/>
      <c r="L902" s="603"/>
      <c r="M902" s="603"/>
      <c r="N902" s="611"/>
      <c r="O902" s="515"/>
    </row>
    <row r="903" spans="1:15" ht="15" customHeight="1" x14ac:dyDescent="0.25">
      <c r="N903" s="611"/>
      <c r="O903" s="515"/>
    </row>
    <row r="904" spans="1:15" ht="15" customHeight="1" x14ac:dyDescent="0.25">
      <c r="A904" s="527"/>
      <c r="N904" s="611"/>
      <c r="O904" s="515"/>
    </row>
    <row r="905" spans="1:15" ht="15" customHeight="1" x14ac:dyDescent="0.25">
      <c r="N905" s="611"/>
      <c r="O905" s="515"/>
    </row>
    <row r="906" spans="1:15" ht="15" customHeight="1" x14ac:dyDescent="0.25">
      <c r="N906" s="611"/>
      <c r="O906" s="515"/>
    </row>
    <row r="907" spans="1:15" ht="15" customHeight="1" x14ac:dyDescent="0.25">
      <c r="N907" s="611"/>
      <c r="O907" s="515"/>
    </row>
    <row r="908" spans="1:15" ht="15" customHeight="1" x14ac:dyDescent="0.25">
      <c r="A908" s="527"/>
      <c r="C908" s="603"/>
      <c r="D908" s="603"/>
      <c r="E908" s="603"/>
      <c r="F908" s="603"/>
      <c r="G908" s="603"/>
      <c r="H908" s="603"/>
      <c r="I908" s="603"/>
      <c r="J908" s="603"/>
      <c r="K908" s="603"/>
      <c r="L908" s="603"/>
      <c r="M908" s="603"/>
      <c r="N908" s="611"/>
      <c r="O908" s="515"/>
    </row>
    <row r="909" spans="1:15" ht="15" customHeight="1" x14ac:dyDescent="0.25">
      <c r="N909" s="611"/>
      <c r="O909" s="515"/>
    </row>
    <row r="910" spans="1:15" ht="15" customHeight="1" x14ac:dyDescent="0.25">
      <c r="N910" s="611"/>
      <c r="O910" s="515"/>
    </row>
    <row r="911" spans="1:15" ht="15" customHeight="1" x14ac:dyDescent="0.25">
      <c r="N911" s="611"/>
      <c r="O911" s="515"/>
    </row>
    <row r="912" spans="1:15" ht="15" customHeight="1" x14ac:dyDescent="0.25">
      <c r="A912" s="527"/>
      <c r="B912" s="609"/>
      <c r="C912" s="603"/>
      <c r="D912" s="603"/>
      <c r="E912" s="603"/>
      <c r="F912" s="603"/>
      <c r="G912" s="603"/>
      <c r="H912" s="603"/>
      <c r="I912" s="603"/>
      <c r="J912" s="603"/>
      <c r="K912" s="603"/>
      <c r="L912" s="603"/>
      <c r="M912" s="603"/>
      <c r="N912" s="611"/>
      <c r="O912" s="515"/>
    </row>
    <row r="913" spans="1:15" ht="15" customHeight="1" x14ac:dyDescent="0.25">
      <c r="N913" s="611"/>
      <c r="O913" s="515"/>
    </row>
    <row r="914" spans="1:15" ht="15" customHeight="1" x14ac:dyDescent="0.25">
      <c r="N914" s="611"/>
      <c r="O914" s="515"/>
    </row>
    <row r="915" spans="1:15" ht="15" customHeight="1" x14ac:dyDescent="0.25">
      <c r="A915" s="527"/>
      <c r="C915" s="603"/>
      <c r="D915" s="603"/>
      <c r="E915" s="603"/>
      <c r="F915" s="603"/>
      <c r="G915" s="603"/>
      <c r="H915" s="603"/>
      <c r="I915" s="603"/>
      <c r="J915" s="603"/>
      <c r="K915" s="603"/>
      <c r="L915" s="603"/>
      <c r="M915" s="603"/>
      <c r="N915" s="611"/>
      <c r="O915" s="515"/>
    </row>
    <row r="916" spans="1:15" ht="15" customHeight="1" x14ac:dyDescent="0.25">
      <c r="N916" s="611"/>
      <c r="O916" s="515"/>
    </row>
    <row r="917" spans="1:15" ht="15" customHeight="1" x14ac:dyDescent="0.25">
      <c r="A917" s="527"/>
      <c r="N917" s="611"/>
      <c r="O917" s="515"/>
    </row>
    <row r="918" spans="1:15" ht="15" customHeight="1" x14ac:dyDescent="0.25">
      <c r="N918" s="611"/>
      <c r="O918" s="515"/>
    </row>
    <row r="919" spans="1:15" ht="15" customHeight="1" x14ac:dyDescent="0.25">
      <c r="N919" s="611"/>
      <c r="O919" s="515"/>
    </row>
    <row r="920" spans="1:15" ht="15" customHeight="1" x14ac:dyDescent="0.25">
      <c r="N920" s="611"/>
      <c r="O920" s="515"/>
    </row>
    <row r="921" spans="1:15" ht="15" customHeight="1" x14ac:dyDescent="0.25">
      <c r="A921" s="527"/>
      <c r="B921" s="609"/>
      <c r="C921" s="603"/>
      <c r="D921" s="603"/>
      <c r="E921" s="603"/>
      <c r="F921" s="603"/>
      <c r="G921" s="603"/>
      <c r="H921" s="603"/>
      <c r="I921" s="603"/>
      <c r="J921" s="603"/>
      <c r="K921" s="603"/>
      <c r="L921" s="603"/>
      <c r="M921" s="603"/>
      <c r="N921" s="611"/>
      <c r="O921" s="515"/>
    </row>
    <row r="922" spans="1:15" ht="15" customHeight="1" x14ac:dyDescent="0.25">
      <c r="A922" s="527"/>
      <c r="B922" s="609"/>
      <c r="C922" s="603"/>
      <c r="D922" s="603"/>
      <c r="E922" s="603"/>
      <c r="F922" s="603"/>
      <c r="G922" s="603"/>
      <c r="H922" s="603"/>
      <c r="I922" s="603"/>
      <c r="J922" s="603"/>
      <c r="K922" s="603"/>
      <c r="L922" s="603"/>
      <c r="M922" s="603"/>
    </row>
    <row r="923" spans="1:15" ht="15" customHeight="1" x14ac:dyDescent="0.25">
      <c r="A923" s="527"/>
      <c r="B923" s="609"/>
      <c r="C923" s="603"/>
      <c r="D923" s="603"/>
      <c r="E923" s="603"/>
      <c r="F923" s="603"/>
      <c r="G923" s="603"/>
      <c r="H923" s="603"/>
      <c r="I923" s="603"/>
      <c r="J923" s="603"/>
      <c r="K923" s="603"/>
      <c r="L923" s="603"/>
      <c r="M923" s="603"/>
    </row>
    <row r="924" spans="1:15" ht="15" customHeight="1" x14ac:dyDescent="0.25">
      <c r="A924" s="527"/>
      <c r="B924" s="609"/>
      <c r="C924" s="603"/>
      <c r="D924" s="603"/>
      <c r="E924" s="603"/>
      <c r="F924" s="603"/>
      <c r="G924" s="603"/>
      <c r="H924" s="603"/>
      <c r="I924" s="603"/>
      <c r="J924" s="603"/>
      <c r="K924" s="603"/>
      <c r="L924" s="603"/>
      <c r="M924" s="603"/>
    </row>
    <row r="925" spans="1:15" ht="15" customHeight="1" x14ac:dyDescent="0.25"/>
    <row r="926" spans="1:15" ht="15" customHeight="1" x14ac:dyDescent="0.25">
      <c r="B926" s="609"/>
    </row>
    <row r="927" spans="1:15" ht="15" customHeight="1" x14ac:dyDescent="0.25">
      <c r="A927" s="527"/>
    </row>
    <row r="928" spans="1:15" ht="15" customHeight="1" x14ac:dyDescent="0.25"/>
    <row r="929" spans="1:15" ht="15" customHeight="1" x14ac:dyDescent="0.25"/>
    <row r="930" spans="1:15" ht="15" customHeight="1" x14ac:dyDescent="0.25"/>
    <row r="931" spans="1:15" ht="15" customHeight="1" x14ac:dyDescent="0.25"/>
    <row r="932" spans="1:15" ht="15" customHeight="1" x14ac:dyDescent="0.25"/>
    <row r="933" spans="1:15" ht="15" customHeight="1" x14ac:dyDescent="0.25"/>
    <row r="934" spans="1:15" ht="15" customHeight="1" x14ac:dyDescent="0.25"/>
    <row r="935" spans="1:15" ht="15" customHeight="1" x14ac:dyDescent="0.25">
      <c r="A935" s="527"/>
      <c r="B935" s="609"/>
      <c r="C935" s="603"/>
      <c r="D935" s="603"/>
      <c r="E935" s="603"/>
      <c r="F935" s="603"/>
      <c r="G935" s="603"/>
      <c r="H935" s="603"/>
      <c r="I935" s="603"/>
      <c r="J935" s="603"/>
      <c r="K935" s="603"/>
      <c r="L935" s="603"/>
      <c r="M935" s="603"/>
      <c r="N935" s="603"/>
      <c r="O935" s="695"/>
    </row>
    <row r="936" spans="1:15" ht="15" customHeight="1" x14ac:dyDescent="0.25">
      <c r="A936" s="527"/>
      <c r="B936" s="609"/>
      <c r="C936" s="603"/>
      <c r="D936" s="603"/>
      <c r="E936" s="603"/>
      <c r="F936" s="603"/>
      <c r="G936" s="603"/>
      <c r="H936" s="603"/>
      <c r="I936" s="603"/>
      <c r="J936" s="603"/>
      <c r="K936" s="603"/>
      <c r="L936" s="603"/>
      <c r="M936" s="603"/>
      <c r="N936" s="603"/>
      <c r="O936" s="695"/>
    </row>
    <row r="937" spans="1:15" ht="15" customHeight="1" x14ac:dyDescent="0.25">
      <c r="A937" s="527"/>
      <c r="B937" s="609"/>
      <c r="C937" s="603"/>
      <c r="D937" s="603"/>
      <c r="E937" s="603"/>
      <c r="F937" s="603"/>
      <c r="G937" s="603"/>
      <c r="H937" s="603"/>
      <c r="I937" s="603"/>
      <c r="J937" s="603"/>
      <c r="K937" s="603"/>
      <c r="L937" s="603"/>
      <c r="M937" s="603"/>
      <c r="N937" s="603"/>
      <c r="O937" s="695"/>
    </row>
    <row r="938" spans="1:15" ht="15" customHeight="1" x14ac:dyDescent="0.25">
      <c r="N938" s="611"/>
      <c r="O938" s="515"/>
    </row>
    <row r="939" spans="1:15" ht="15" customHeight="1" x14ac:dyDescent="0.25">
      <c r="A939" s="527"/>
      <c r="N939" s="611"/>
      <c r="O939" s="515"/>
    </row>
    <row r="940" spans="1:15" ht="15" customHeight="1" x14ac:dyDescent="0.25">
      <c r="N940" s="611"/>
      <c r="O940" s="515"/>
    </row>
    <row r="941" spans="1:15" ht="15" customHeight="1" x14ac:dyDescent="0.25">
      <c r="N941" s="611"/>
      <c r="O941" s="515"/>
    </row>
    <row r="942" spans="1:15" ht="15" customHeight="1" x14ac:dyDescent="0.25">
      <c r="N942" s="611"/>
      <c r="O942" s="515"/>
    </row>
    <row r="943" spans="1:15" ht="15" customHeight="1" x14ac:dyDescent="0.25">
      <c r="N943" s="611"/>
      <c r="O943" s="515"/>
    </row>
    <row r="944" spans="1:15" ht="15" customHeight="1" x14ac:dyDescent="0.25">
      <c r="N944" s="611"/>
      <c r="O944" s="515"/>
    </row>
    <row r="945" spans="1:15" ht="15" customHeight="1" x14ac:dyDescent="0.25">
      <c r="N945" s="611"/>
      <c r="O945" s="515"/>
    </row>
    <row r="946" spans="1:15" ht="15" customHeight="1" x14ac:dyDescent="0.25">
      <c r="N946" s="611"/>
      <c r="O946" s="515"/>
    </row>
    <row r="947" spans="1:15" ht="15" customHeight="1" x14ac:dyDescent="0.25">
      <c r="N947" s="611"/>
      <c r="O947" s="515"/>
    </row>
    <row r="948" spans="1:15" ht="15" customHeight="1" x14ac:dyDescent="0.25">
      <c r="N948" s="611"/>
      <c r="O948" s="515"/>
    </row>
    <row r="949" spans="1:15" ht="15" customHeight="1" x14ac:dyDescent="0.25">
      <c r="A949" s="527"/>
      <c r="C949" s="603"/>
      <c r="D949" s="603"/>
      <c r="E949" s="603"/>
      <c r="F949" s="603"/>
      <c r="G949" s="603"/>
      <c r="H949" s="603"/>
      <c r="I949" s="603"/>
      <c r="J949" s="603"/>
      <c r="K949" s="603"/>
      <c r="L949" s="603"/>
      <c r="M949" s="603"/>
      <c r="N949" s="611"/>
      <c r="O949" s="515"/>
    </row>
    <row r="950" spans="1:15" ht="15" customHeight="1" x14ac:dyDescent="0.25">
      <c r="A950" s="527"/>
      <c r="C950" s="603"/>
      <c r="D950" s="603"/>
      <c r="E950" s="603"/>
      <c r="F950" s="603"/>
      <c r="G950" s="603"/>
      <c r="H950" s="603"/>
      <c r="I950" s="603"/>
      <c r="J950" s="603"/>
      <c r="K950" s="603"/>
      <c r="L950" s="603"/>
      <c r="M950" s="603"/>
      <c r="N950" s="611"/>
      <c r="O950" s="515"/>
    </row>
    <row r="951" spans="1:15" ht="15" customHeight="1" x14ac:dyDescent="0.25">
      <c r="A951" s="527"/>
      <c r="C951" s="603"/>
      <c r="D951" s="603"/>
      <c r="E951" s="603"/>
      <c r="F951" s="603"/>
      <c r="G951" s="603"/>
      <c r="H951" s="603"/>
      <c r="I951" s="603"/>
      <c r="J951" s="603"/>
      <c r="K951" s="603"/>
      <c r="L951" s="603"/>
      <c r="M951" s="603"/>
      <c r="N951" s="611"/>
      <c r="O951" s="515"/>
    </row>
    <row r="952" spans="1:15" ht="15" customHeight="1" x14ac:dyDescent="0.25">
      <c r="N952" s="611"/>
      <c r="O952" s="515"/>
    </row>
    <row r="953" spans="1:15" ht="15" customHeight="1" x14ac:dyDescent="0.25">
      <c r="A953" s="527"/>
      <c r="N953" s="611"/>
      <c r="O953" s="515"/>
    </row>
    <row r="954" spans="1:15" ht="15" customHeight="1" x14ac:dyDescent="0.25">
      <c r="N954" s="611"/>
      <c r="O954" s="515"/>
    </row>
    <row r="955" spans="1:15" ht="15" customHeight="1" x14ac:dyDescent="0.25">
      <c r="N955" s="611"/>
      <c r="O955" s="515"/>
    </row>
    <row r="956" spans="1:15" ht="15" customHeight="1" x14ac:dyDescent="0.25">
      <c r="N956" s="611"/>
      <c r="O956" s="515"/>
    </row>
    <row r="957" spans="1:15" ht="15" customHeight="1" x14ac:dyDescent="0.25">
      <c r="A957" s="527"/>
      <c r="C957" s="603"/>
      <c r="D957" s="603"/>
      <c r="E957" s="603"/>
      <c r="F957" s="603"/>
      <c r="G957" s="603"/>
      <c r="H957" s="603"/>
      <c r="I957" s="603"/>
      <c r="J957" s="603"/>
      <c r="K957" s="603"/>
      <c r="L957" s="603"/>
      <c r="M957" s="603"/>
      <c r="N957" s="611"/>
      <c r="O957" s="515"/>
    </row>
    <row r="958" spans="1:15" ht="15" customHeight="1" x14ac:dyDescent="0.25">
      <c r="N958" s="611"/>
      <c r="O958" s="515"/>
    </row>
    <row r="959" spans="1:15" ht="15" customHeight="1" x14ac:dyDescent="0.25">
      <c r="N959" s="611"/>
      <c r="O959" s="515"/>
    </row>
    <row r="960" spans="1:15" ht="15" customHeight="1" x14ac:dyDescent="0.25">
      <c r="N960" s="611"/>
      <c r="O960" s="515"/>
    </row>
    <row r="961" spans="1:15" ht="15" customHeight="1" x14ac:dyDescent="0.25">
      <c r="A961" s="527"/>
      <c r="C961" s="603"/>
      <c r="D961" s="603"/>
      <c r="E961" s="603"/>
      <c r="F961" s="603"/>
      <c r="G961" s="603"/>
      <c r="H961" s="603"/>
      <c r="I961" s="603"/>
      <c r="J961" s="603"/>
      <c r="K961" s="603"/>
      <c r="L961" s="603"/>
      <c r="M961" s="603"/>
      <c r="N961" s="611"/>
      <c r="O961" s="515"/>
    </row>
    <row r="962" spans="1:15" ht="15" customHeight="1" x14ac:dyDescent="0.25">
      <c r="N962" s="611"/>
      <c r="O962" s="515"/>
    </row>
    <row r="963" spans="1:15" ht="15" customHeight="1" x14ac:dyDescent="0.25">
      <c r="N963" s="611"/>
      <c r="O963" s="515"/>
    </row>
    <row r="964" spans="1:15" ht="15" customHeight="1" x14ac:dyDescent="0.25">
      <c r="A964" s="527"/>
      <c r="C964" s="603"/>
      <c r="D964" s="603"/>
      <c r="E964" s="603"/>
      <c r="F964" s="603"/>
      <c r="G964" s="603"/>
      <c r="H964" s="603"/>
      <c r="I964" s="603"/>
      <c r="J964" s="603"/>
      <c r="K964" s="603"/>
      <c r="L964" s="603"/>
      <c r="M964" s="603"/>
      <c r="N964" s="611"/>
      <c r="O964" s="515"/>
    </row>
    <row r="965" spans="1:15" ht="15" customHeight="1" x14ac:dyDescent="0.25">
      <c r="N965" s="611"/>
      <c r="O965" s="515"/>
    </row>
    <row r="966" spans="1:15" ht="15" customHeight="1" x14ac:dyDescent="0.25">
      <c r="A966" s="527"/>
      <c r="N966" s="611"/>
      <c r="O966" s="515"/>
    </row>
    <row r="967" spans="1:15" ht="15" customHeight="1" x14ac:dyDescent="0.25">
      <c r="N967" s="611"/>
      <c r="O967" s="515"/>
    </row>
    <row r="968" spans="1:15" ht="15" customHeight="1" x14ac:dyDescent="0.25">
      <c r="A968" s="527"/>
      <c r="B968" s="609"/>
      <c r="C968" s="603"/>
      <c r="D968" s="603"/>
      <c r="E968" s="603"/>
      <c r="F968" s="603"/>
      <c r="G968" s="603"/>
      <c r="H968" s="603"/>
      <c r="I968" s="603"/>
      <c r="J968" s="603"/>
      <c r="K968" s="603"/>
      <c r="L968" s="603"/>
      <c r="M968" s="603"/>
      <c r="N968" s="611"/>
      <c r="O968" s="515"/>
    </row>
    <row r="969" spans="1:15" ht="15" customHeight="1" x14ac:dyDescent="0.25">
      <c r="N969" s="611"/>
      <c r="O969" s="515"/>
    </row>
    <row r="970" spans="1:15" ht="15" customHeight="1" x14ac:dyDescent="0.25">
      <c r="N970" s="611"/>
      <c r="O970" s="515"/>
    </row>
    <row r="971" spans="1:15" ht="15" customHeight="1" x14ac:dyDescent="0.25">
      <c r="N971" s="611"/>
      <c r="O971" s="515"/>
    </row>
    <row r="972" spans="1:15" ht="15" customHeight="1" x14ac:dyDescent="0.25">
      <c r="N972" s="611"/>
      <c r="O972" s="515"/>
    </row>
    <row r="973" spans="1:15" ht="15" customHeight="1" x14ac:dyDescent="0.25">
      <c r="N973" s="611"/>
      <c r="O973" s="515"/>
    </row>
    <row r="974" spans="1:15" ht="15" customHeight="1" x14ac:dyDescent="0.25">
      <c r="B974" s="609"/>
      <c r="N974" s="611"/>
      <c r="O974" s="515"/>
    </row>
    <row r="975" spans="1:15" ht="15" customHeight="1" x14ac:dyDescent="0.25">
      <c r="A975" s="527"/>
      <c r="N975" s="611"/>
      <c r="O975" s="515"/>
    </row>
    <row r="976" spans="1:15" ht="15" customHeight="1" x14ac:dyDescent="0.25">
      <c r="N976" s="611"/>
      <c r="O976" s="515"/>
    </row>
    <row r="977" spans="1:15" ht="15" customHeight="1" x14ac:dyDescent="0.25">
      <c r="N977" s="611"/>
      <c r="O977" s="515"/>
    </row>
    <row r="978" spans="1:15" ht="15" customHeight="1" x14ac:dyDescent="0.25">
      <c r="N978" s="611"/>
      <c r="O978" s="515"/>
    </row>
    <row r="979" spans="1:15" ht="15" customHeight="1" x14ac:dyDescent="0.25">
      <c r="N979" s="611"/>
      <c r="O979" s="515"/>
    </row>
    <row r="980" spans="1:15" ht="15" customHeight="1" x14ac:dyDescent="0.25">
      <c r="N980" s="611"/>
      <c r="O980" s="515"/>
    </row>
    <row r="981" spans="1:15" ht="15" customHeight="1" x14ac:dyDescent="0.25">
      <c r="N981" s="611"/>
      <c r="O981" s="515"/>
    </row>
    <row r="982" spans="1:15" ht="15" customHeight="1" x14ac:dyDescent="0.25">
      <c r="N982" s="611"/>
      <c r="O982" s="515"/>
    </row>
    <row r="983" spans="1:15" ht="15" customHeight="1" x14ac:dyDescent="0.25">
      <c r="N983" s="611"/>
      <c r="O983" s="515"/>
    </row>
    <row r="984" spans="1:15" ht="15" customHeight="1" x14ac:dyDescent="0.25">
      <c r="N984" s="611"/>
      <c r="O984" s="515"/>
    </row>
    <row r="985" spans="1:15" ht="15" customHeight="1" x14ac:dyDescent="0.25">
      <c r="A985" s="527"/>
      <c r="B985" s="609"/>
      <c r="C985" s="603"/>
      <c r="D985" s="603"/>
      <c r="E985" s="603"/>
      <c r="F985" s="603"/>
      <c r="G985" s="603"/>
      <c r="H985" s="603"/>
      <c r="I985" s="603"/>
      <c r="J985" s="603"/>
      <c r="K985" s="603"/>
      <c r="L985" s="603"/>
      <c r="M985" s="603"/>
      <c r="N985" s="611"/>
      <c r="O985" s="515"/>
    </row>
    <row r="986" spans="1:15" ht="15" customHeight="1" x14ac:dyDescent="0.25">
      <c r="A986" s="527"/>
      <c r="B986" s="609"/>
      <c r="C986" s="603"/>
      <c r="D986" s="603"/>
      <c r="E986" s="603"/>
      <c r="F986" s="603"/>
      <c r="G986" s="603"/>
      <c r="H986" s="603"/>
      <c r="I986" s="603"/>
      <c r="J986" s="603"/>
      <c r="K986" s="603"/>
      <c r="L986" s="603"/>
      <c r="M986" s="603"/>
      <c r="N986" s="611"/>
      <c r="O986" s="515"/>
    </row>
    <row r="987" spans="1:15" ht="15" customHeight="1" x14ac:dyDescent="0.25">
      <c r="A987" s="527"/>
      <c r="B987" s="609"/>
      <c r="C987" s="603"/>
      <c r="D987" s="603"/>
      <c r="E987" s="603"/>
      <c r="F987" s="603"/>
      <c r="G987" s="603"/>
      <c r="H987" s="603"/>
      <c r="I987" s="603"/>
      <c r="J987" s="603"/>
      <c r="K987" s="603"/>
      <c r="L987" s="603"/>
      <c r="M987" s="603"/>
      <c r="N987" s="611"/>
      <c r="O987" s="515"/>
    </row>
    <row r="988" spans="1:15" ht="15" customHeight="1" x14ac:dyDescent="0.25">
      <c r="A988" s="527"/>
      <c r="B988" s="609"/>
      <c r="C988" s="603"/>
      <c r="D988" s="603"/>
      <c r="E988" s="603"/>
      <c r="F988" s="603"/>
      <c r="G988" s="603"/>
      <c r="H988" s="603"/>
      <c r="I988" s="603"/>
      <c r="J988" s="603"/>
      <c r="K988" s="603"/>
      <c r="L988" s="603"/>
      <c r="M988" s="603"/>
      <c r="N988" s="611"/>
      <c r="O988" s="515"/>
    </row>
    <row r="989" spans="1:15" ht="15" customHeight="1" x14ac:dyDescent="0.25">
      <c r="N989" s="611"/>
      <c r="O989" s="515"/>
    </row>
    <row r="990" spans="1:15" ht="15" customHeight="1" x14ac:dyDescent="0.25">
      <c r="A990" s="527"/>
      <c r="N990" s="611"/>
      <c r="O990" s="515"/>
    </row>
    <row r="991" spans="1:15" ht="15" customHeight="1" x14ac:dyDescent="0.25">
      <c r="N991" s="611"/>
      <c r="O991" s="515"/>
    </row>
    <row r="992" spans="1:15" ht="15" customHeight="1" x14ac:dyDescent="0.25">
      <c r="B992" s="609"/>
      <c r="N992" s="611"/>
      <c r="O992" s="515"/>
    </row>
    <row r="993" spans="1:15" ht="15" customHeight="1" x14ac:dyDescent="0.25">
      <c r="B993" s="609"/>
      <c r="N993" s="611"/>
      <c r="O993" s="515"/>
    </row>
    <row r="994" spans="1:15" ht="15" customHeight="1" x14ac:dyDescent="0.25">
      <c r="N994" s="611"/>
      <c r="O994" s="515"/>
    </row>
    <row r="995" spans="1:15" ht="15" customHeight="1" x14ac:dyDescent="0.25">
      <c r="N995" s="611"/>
      <c r="O995" s="515"/>
    </row>
    <row r="996" spans="1:15" ht="15" customHeight="1" x14ac:dyDescent="0.25">
      <c r="N996" s="611"/>
      <c r="O996" s="515"/>
    </row>
    <row r="997" spans="1:15" ht="15" customHeight="1" x14ac:dyDescent="0.25">
      <c r="N997" s="611"/>
      <c r="O997" s="515"/>
    </row>
    <row r="998" spans="1:15" ht="15" customHeight="1" x14ac:dyDescent="0.25">
      <c r="N998" s="611"/>
      <c r="O998" s="515"/>
    </row>
    <row r="999" spans="1:15" ht="15" customHeight="1" x14ac:dyDescent="0.25">
      <c r="N999" s="611"/>
      <c r="O999" s="515"/>
    </row>
    <row r="1000" spans="1:15" ht="15" customHeight="1" x14ac:dyDescent="0.25">
      <c r="A1000" s="527"/>
      <c r="C1000" s="603"/>
      <c r="D1000" s="603"/>
      <c r="E1000" s="603"/>
      <c r="F1000" s="603"/>
      <c r="G1000" s="603"/>
      <c r="H1000" s="603"/>
      <c r="I1000" s="603"/>
      <c r="J1000" s="603"/>
      <c r="K1000" s="603"/>
      <c r="L1000" s="603"/>
      <c r="M1000" s="603"/>
      <c r="N1000" s="611"/>
      <c r="O1000" s="515"/>
    </row>
    <row r="1001" spans="1:15" ht="15" customHeight="1" x14ac:dyDescent="0.25">
      <c r="A1001" s="527"/>
      <c r="C1001" s="603"/>
      <c r="D1001" s="603"/>
      <c r="E1001" s="603"/>
      <c r="F1001" s="603"/>
      <c r="G1001" s="603"/>
      <c r="H1001" s="603"/>
      <c r="I1001" s="603"/>
      <c r="J1001" s="603"/>
      <c r="K1001" s="603"/>
      <c r="L1001" s="603"/>
      <c r="M1001" s="603"/>
      <c r="N1001" s="611"/>
      <c r="O1001" s="515"/>
    </row>
    <row r="1002" spans="1:15" ht="15" customHeight="1" x14ac:dyDescent="0.25">
      <c r="A1002" s="527"/>
      <c r="C1002" s="603"/>
      <c r="D1002" s="603"/>
      <c r="E1002" s="603"/>
      <c r="F1002" s="603"/>
      <c r="G1002" s="603"/>
      <c r="H1002" s="603"/>
      <c r="I1002" s="603"/>
      <c r="J1002" s="603"/>
      <c r="K1002" s="603"/>
      <c r="L1002" s="603"/>
      <c r="M1002" s="603"/>
      <c r="N1002" s="611"/>
      <c r="O1002" s="515"/>
    </row>
    <row r="1003" spans="1:15" ht="15" customHeight="1" x14ac:dyDescent="0.25">
      <c r="A1003" s="527"/>
      <c r="C1003" s="603"/>
      <c r="D1003" s="603"/>
      <c r="E1003" s="603"/>
      <c r="F1003" s="603"/>
      <c r="G1003" s="603"/>
      <c r="H1003" s="603"/>
      <c r="I1003" s="603"/>
      <c r="J1003" s="603"/>
      <c r="K1003" s="603"/>
      <c r="L1003" s="603"/>
      <c r="M1003" s="603"/>
      <c r="N1003" s="611"/>
      <c r="O1003" s="515"/>
    </row>
    <row r="1004" spans="1:15" ht="15" customHeight="1" x14ac:dyDescent="0.25">
      <c r="N1004" s="611"/>
      <c r="O1004" s="515"/>
    </row>
    <row r="1005" spans="1:15" ht="15" customHeight="1" x14ac:dyDescent="0.25">
      <c r="A1005" s="527"/>
      <c r="N1005" s="611"/>
      <c r="O1005" s="515"/>
    </row>
    <row r="1006" spans="1:15" ht="15" customHeight="1" x14ac:dyDescent="0.25">
      <c r="N1006" s="611"/>
      <c r="O1006" s="515"/>
    </row>
    <row r="1007" spans="1:15" ht="15" customHeight="1" x14ac:dyDescent="0.25">
      <c r="N1007" s="611"/>
      <c r="O1007" s="515"/>
    </row>
    <row r="1008" spans="1:15" ht="15" customHeight="1" x14ac:dyDescent="0.25">
      <c r="N1008" s="611"/>
      <c r="O1008" s="515"/>
    </row>
    <row r="1009" spans="1:15" ht="15" customHeight="1" x14ac:dyDescent="0.25">
      <c r="N1009" s="611"/>
      <c r="O1009" s="515"/>
    </row>
    <row r="1010" spans="1:15" ht="15" customHeight="1" x14ac:dyDescent="0.25">
      <c r="A1010" s="527"/>
      <c r="C1010" s="603"/>
      <c r="D1010" s="603"/>
      <c r="E1010" s="603"/>
      <c r="F1010" s="603"/>
      <c r="G1010" s="603"/>
      <c r="H1010" s="603"/>
      <c r="I1010" s="603"/>
      <c r="J1010" s="603"/>
      <c r="K1010" s="603"/>
      <c r="L1010" s="603"/>
      <c r="M1010" s="603"/>
      <c r="N1010" s="611"/>
      <c r="O1010" s="515"/>
    </row>
    <row r="1011" spans="1:15" ht="15" customHeight="1" x14ac:dyDescent="0.25">
      <c r="N1011" s="611"/>
      <c r="O1011" s="515"/>
    </row>
    <row r="1012" spans="1:15" ht="15" customHeight="1" x14ac:dyDescent="0.25">
      <c r="A1012" s="527"/>
      <c r="N1012" s="611"/>
      <c r="O1012" s="515"/>
    </row>
    <row r="1013" spans="1:15" ht="15" customHeight="1" x14ac:dyDescent="0.25">
      <c r="N1013" s="611"/>
      <c r="O1013" s="515"/>
    </row>
    <row r="1014" spans="1:15" ht="15" customHeight="1" x14ac:dyDescent="0.25">
      <c r="A1014" s="527"/>
      <c r="B1014" s="609"/>
      <c r="C1014" s="603"/>
      <c r="D1014" s="603"/>
      <c r="E1014" s="603"/>
      <c r="F1014" s="603"/>
      <c r="G1014" s="603"/>
      <c r="H1014" s="603"/>
      <c r="I1014" s="603"/>
      <c r="J1014" s="603"/>
      <c r="K1014" s="603"/>
      <c r="L1014" s="603"/>
      <c r="M1014" s="603"/>
      <c r="N1014" s="611"/>
      <c r="O1014" s="515"/>
    </row>
    <row r="1015" spans="1:15" ht="15" customHeight="1" x14ac:dyDescent="0.25">
      <c r="N1015" s="611"/>
      <c r="O1015" s="515"/>
    </row>
    <row r="1016" spans="1:15" ht="15" customHeight="1" x14ac:dyDescent="0.25">
      <c r="A1016" s="527"/>
      <c r="B1016" s="609"/>
      <c r="C1016" s="603"/>
      <c r="D1016" s="603"/>
      <c r="E1016" s="603"/>
      <c r="F1016" s="603"/>
      <c r="G1016" s="603"/>
      <c r="H1016" s="603"/>
      <c r="I1016" s="603"/>
      <c r="J1016" s="603"/>
      <c r="K1016" s="603"/>
      <c r="L1016" s="603"/>
      <c r="M1016" s="603"/>
      <c r="N1016" s="611"/>
      <c r="O1016" s="515"/>
    </row>
    <row r="1017" spans="1:15" ht="15" customHeight="1" x14ac:dyDescent="0.25">
      <c r="A1017" s="527"/>
      <c r="N1017" s="611"/>
      <c r="O1017" s="515"/>
    </row>
    <row r="1018" spans="1:15" ht="15" customHeight="1" x14ac:dyDescent="0.25">
      <c r="N1018" s="611"/>
      <c r="O1018" s="515"/>
    </row>
    <row r="1019" spans="1:15" ht="15" customHeight="1" x14ac:dyDescent="0.25">
      <c r="N1019" s="611"/>
      <c r="O1019" s="515"/>
    </row>
    <row r="1020" spans="1:15" ht="15" customHeight="1" x14ac:dyDescent="0.25">
      <c r="N1020" s="611"/>
      <c r="O1020" s="515"/>
    </row>
    <row r="1021" spans="1:15" ht="15" customHeight="1" x14ac:dyDescent="0.25">
      <c r="N1021" s="611"/>
      <c r="O1021" s="515"/>
    </row>
    <row r="1022" spans="1:15" ht="15" customHeight="1" x14ac:dyDescent="0.25">
      <c r="B1022" s="609"/>
      <c r="N1022" s="611"/>
      <c r="O1022" s="515"/>
    </row>
    <row r="1023" spans="1:15" ht="15" customHeight="1" x14ac:dyDescent="0.25">
      <c r="A1023" s="527"/>
      <c r="N1023" s="611"/>
      <c r="O1023" s="515"/>
    </row>
    <row r="1024" spans="1:15" ht="15" customHeight="1" x14ac:dyDescent="0.25">
      <c r="N1024" s="611"/>
      <c r="O1024" s="515"/>
    </row>
    <row r="1025" spans="1:15" ht="15" customHeight="1" x14ac:dyDescent="0.25">
      <c r="N1025" s="611"/>
      <c r="O1025" s="515"/>
    </row>
    <row r="1026" spans="1:15" ht="15" customHeight="1" x14ac:dyDescent="0.25">
      <c r="N1026" s="611"/>
      <c r="O1026" s="515"/>
    </row>
    <row r="1027" spans="1:15" ht="15" customHeight="1" x14ac:dyDescent="0.25">
      <c r="N1027" s="611"/>
      <c r="O1027" s="515"/>
    </row>
    <row r="1028" spans="1:15" ht="15" customHeight="1" x14ac:dyDescent="0.25">
      <c r="N1028" s="611"/>
      <c r="O1028" s="515"/>
    </row>
    <row r="1029" spans="1:15" ht="15" customHeight="1" x14ac:dyDescent="0.25">
      <c r="N1029" s="611"/>
      <c r="O1029" s="515"/>
    </row>
    <row r="1030" spans="1:15" ht="15" customHeight="1" x14ac:dyDescent="0.25">
      <c r="A1030" s="527"/>
      <c r="B1030" s="609"/>
      <c r="C1030" s="603"/>
      <c r="D1030" s="603"/>
      <c r="E1030" s="603"/>
      <c r="F1030" s="603"/>
      <c r="G1030" s="603"/>
      <c r="H1030" s="603"/>
      <c r="I1030" s="603"/>
      <c r="J1030" s="603"/>
      <c r="K1030" s="603"/>
      <c r="L1030" s="603"/>
      <c r="M1030" s="603"/>
      <c r="N1030" s="611"/>
      <c r="O1030" s="515"/>
    </row>
    <row r="1031" spans="1:15" ht="15" customHeight="1" x14ac:dyDescent="0.25">
      <c r="A1031" s="527"/>
      <c r="B1031" s="609"/>
      <c r="C1031" s="603"/>
      <c r="D1031" s="603"/>
      <c r="E1031" s="603"/>
      <c r="F1031" s="603"/>
      <c r="G1031" s="603"/>
      <c r="H1031" s="603"/>
      <c r="I1031" s="603"/>
      <c r="J1031" s="603"/>
      <c r="K1031" s="603"/>
      <c r="L1031" s="603"/>
      <c r="M1031" s="603"/>
      <c r="N1031" s="611"/>
      <c r="O1031" s="515"/>
    </row>
    <row r="1032" spans="1:15" ht="15" customHeight="1" x14ac:dyDescent="0.25">
      <c r="A1032" s="527"/>
      <c r="B1032" s="609"/>
      <c r="C1032" s="603"/>
      <c r="D1032" s="603"/>
      <c r="E1032" s="603"/>
      <c r="F1032" s="603"/>
      <c r="G1032" s="603"/>
      <c r="H1032" s="603"/>
      <c r="I1032" s="603"/>
      <c r="J1032" s="603"/>
      <c r="K1032" s="603"/>
      <c r="L1032" s="603"/>
      <c r="M1032" s="603"/>
      <c r="N1032" s="611"/>
      <c r="O1032" s="515"/>
    </row>
    <row r="1033" spans="1:15" ht="15" customHeight="1" x14ac:dyDescent="0.25">
      <c r="N1033" s="611"/>
      <c r="O1033" s="515"/>
    </row>
    <row r="1034" spans="1:15" ht="15" customHeight="1" x14ac:dyDescent="0.25">
      <c r="A1034" s="527"/>
      <c r="N1034" s="611"/>
      <c r="O1034" s="515"/>
    </row>
    <row r="1035" spans="1:15" ht="15" customHeight="1" x14ac:dyDescent="0.25">
      <c r="N1035" s="611"/>
      <c r="O1035" s="515"/>
    </row>
    <row r="1036" spans="1:15" ht="15" customHeight="1" x14ac:dyDescent="0.25">
      <c r="N1036" s="611"/>
      <c r="O1036" s="515"/>
    </row>
    <row r="1037" spans="1:15" ht="15" customHeight="1" x14ac:dyDescent="0.25">
      <c r="N1037" s="611"/>
      <c r="O1037" s="515"/>
    </row>
    <row r="1038" spans="1:15" ht="15" customHeight="1" x14ac:dyDescent="0.25">
      <c r="N1038" s="611"/>
      <c r="O1038" s="515"/>
    </row>
    <row r="1039" spans="1:15" ht="15" customHeight="1" x14ac:dyDescent="0.25">
      <c r="N1039" s="611"/>
      <c r="O1039" s="515"/>
    </row>
    <row r="1040" spans="1:15" ht="15" customHeight="1" x14ac:dyDescent="0.25">
      <c r="N1040" s="611"/>
      <c r="O1040" s="515"/>
    </row>
    <row r="1041" spans="1:15" ht="15" customHeight="1" x14ac:dyDescent="0.25">
      <c r="N1041" s="611"/>
      <c r="O1041" s="515"/>
    </row>
    <row r="1042" spans="1:15" ht="15" customHeight="1" x14ac:dyDescent="0.25">
      <c r="N1042" s="611"/>
      <c r="O1042" s="515"/>
    </row>
    <row r="1043" spans="1:15" ht="15" customHeight="1" x14ac:dyDescent="0.25">
      <c r="N1043" s="611"/>
      <c r="O1043" s="515"/>
    </row>
    <row r="1044" spans="1:15" ht="15" customHeight="1" x14ac:dyDescent="0.25">
      <c r="N1044" s="611"/>
      <c r="O1044" s="515"/>
    </row>
    <row r="1045" spans="1:15" ht="15" customHeight="1" x14ac:dyDescent="0.25">
      <c r="A1045" s="527"/>
      <c r="C1045" s="603"/>
      <c r="D1045" s="603"/>
      <c r="E1045" s="603"/>
      <c r="F1045" s="603"/>
      <c r="G1045" s="603"/>
      <c r="H1045" s="603"/>
      <c r="I1045" s="603"/>
      <c r="J1045" s="603"/>
      <c r="K1045" s="603"/>
      <c r="L1045" s="603"/>
      <c r="M1045" s="603"/>
      <c r="N1045" s="611"/>
      <c r="O1045" s="515"/>
    </row>
    <row r="1046" spans="1:15" ht="15" customHeight="1" x14ac:dyDescent="0.25">
      <c r="A1046" s="527"/>
      <c r="C1046" s="603"/>
      <c r="D1046" s="603"/>
      <c r="E1046" s="603"/>
      <c r="F1046" s="603"/>
      <c r="G1046" s="603"/>
      <c r="H1046" s="603"/>
      <c r="I1046" s="603"/>
      <c r="J1046" s="603"/>
      <c r="K1046" s="603"/>
      <c r="L1046" s="603"/>
      <c r="M1046" s="603"/>
      <c r="N1046" s="611"/>
      <c r="O1046" s="515"/>
    </row>
    <row r="1047" spans="1:15" ht="15" customHeight="1" x14ac:dyDescent="0.25">
      <c r="A1047" s="527"/>
      <c r="C1047" s="603"/>
      <c r="D1047" s="603"/>
      <c r="E1047" s="603"/>
      <c r="F1047" s="603"/>
      <c r="G1047" s="603"/>
      <c r="H1047" s="603"/>
      <c r="I1047" s="603"/>
      <c r="J1047" s="603"/>
      <c r="K1047" s="603"/>
      <c r="L1047" s="603"/>
      <c r="M1047" s="603"/>
      <c r="N1047" s="611"/>
      <c r="O1047" s="515"/>
    </row>
    <row r="1048" spans="1:15" ht="15" customHeight="1" x14ac:dyDescent="0.25">
      <c r="A1048" s="527"/>
      <c r="C1048" s="603"/>
      <c r="D1048" s="603"/>
      <c r="E1048" s="603"/>
      <c r="F1048" s="603"/>
      <c r="G1048" s="603"/>
      <c r="H1048" s="603"/>
      <c r="I1048" s="603"/>
      <c r="J1048" s="603"/>
      <c r="K1048" s="603"/>
      <c r="L1048" s="603"/>
      <c r="M1048" s="603"/>
      <c r="N1048" s="611"/>
      <c r="O1048" s="515"/>
    </row>
    <row r="1049" spans="1:15" ht="15" customHeight="1" x14ac:dyDescent="0.25">
      <c r="N1049" s="611"/>
      <c r="O1049" s="515"/>
    </row>
    <row r="1050" spans="1:15" ht="15" customHeight="1" x14ac:dyDescent="0.25">
      <c r="A1050" s="527"/>
      <c r="N1050" s="611"/>
      <c r="O1050" s="515"/>
    </row>
    <row r="1051" spans="1:15" ht="15" customHeight="1" x14ac:dyDescent="0.25">
      <c r="N1051" s="611"/>
      <c r="O1051" s="515"/>
    </row>
    <row r="1052" spans="1:15" ht="15" customHeight="1" x14ac:dyDescent="0.25">
      <c r="N1052" s="611"/>
      <c r="O1052" s="515"/>
    </row>
    <row r="1053" spans="1:15" ht="15" customHeight="1" x14ac:dyDescent="0.25">
      <c r="N1053" s="611"/>
      <c r="O1053" s="515"/>
    </row>
    <row r="1054" spans="1:15" ht="15" customHeight="1" x14ac:dyDescent="0.25">
      <c r="A1054" s="527"/>
      <c r="C1054" s="603"/>
      <c r="D1054" s="603"/>
      <c r="E1054" s="603"/>
      <c r="F1054" s="603"/>
      <c r="G1054" s="603"/>
      <c r="H1054" s="603"/>
      <c r="I1054" s="603"/>
      <c r="J1054" s="603"/>
      <c r="K1054" s="603"/>
      <c r="L1054" s="603"/>
      <c r="M1054" s="603"/>
      <c r="N1054" s="611"/>
      <c r="O1054" s="515"/>
    </row>
    <row r="1055" spans="1:15" ht="15" customHeight="1" x14ac:dyDescent="0.25">
      <c r="N1055" s="611"/>
      <c r="O1055" s="515"/>
    </row>
    <row r="1056" spans="1:15" ht="15" customHeight="1" x14ac:dyDescent="0.25">
      <c r="A1056" s="527"/>
      <c r="N1056" s="611"/>
      <c r="O1056" s="515"/>
    </row>
    <row r="1057" spans="1:15" ht="15" customHeight="1" x14ac:dyDescent="0.25">
      <c r="N1057" s="611"/>
      <c r="O1057" s="515"/>
    </row>
    <row r="1058" spans="1:15" ht="15" customHeight="1" x14ac:dyDescent="0.25">
      <c r="A1058" s="527"/>
      <c r="B1058" s="609"/>
      <c r="C1058" s="603"/>
      <c r="D1058" s="603"/>
      <c r="E1058" s="603"/>
      <c r="F1058" s="603"/>
      <c r="G1058" s="603"/>
      <c r="H1058" s="603"/>
      <c r="I1058" s="603"/>
      <c r="J1058" s="603"/>
      <c r="K1058" s="603"/>
      <c r="L1058" s="603"/>
      <c r="M1058" s="603"/>
      <c r="N1058" s="611"/>
      <c r="O1058" s="515"/>
    </row>
    <row r="1059" spans="1:15" ht="15" customHeight="1" x14ac:dyDescent="0.25">
      <c r="N1059" s="611"/>
      <c r="O1059" s="515"/>
    </row>
    <row r="1060" spans="1:15" ht="15" customHeight="1" x14ac:dyDescent="0.25">
      <c r="N1060" s="611"/>
      <c r="O1060" s="515"/>
    </row>
    <row r="1061" spans="1:15" ht="15" customHeight="1" x14ac:dyDescent="0.25">
      <c r="A1061" s="527"/>
      <c r="C1061" s="603"/>
      <c r="D1061" s="603"/>
      <c r="E1061" s="603"/>
      <c r="F1061" s="603"/>
      <c r="G1061" s="603"/>
      <c r="H1061" s="603"/>
      <c r="I1061" s="603"/>
      <c r="J1061" s="603"/>
      <c r="K1061" s="603"/>
      <c r="L1061" s="603"/>
      <c r="M1061" s="603"/>
      <c r="N1061" s="611"/>
      <c r="O1061" s="515"/>
    </row>
    <row r="1062" spans="1:15" ht="15" customHeight="1" x14ac:dyDescent="0.25">
      <c r="N1062" s="611"/>
      <c r="O1062" s="515"/>
    </row>
    <row r="1063" spans="1:15" ht="15" customHeight="1" x14ac:dyDescent="0.25">
      <c r="A1063" s="527"/>
      <c r="N1063" s="611"/>
      <c r="O1063" s="515"/>
    </row>
    <row r="1064" spans="1:15" ht="15" customHeight="1" x14ac:dyDescent="0.25">
      <c r="A1064" s="527"/>
      <c r="N1064" s="611"/>
      <c r="O1064" s="515"/>
    </row>
    <row r="1065" spans="1:15" ht="15" customHeight="1" x14ac:dyDescent="0.25">
      <c r="A1065" s="527"/>
      <c r="N1065" s="611"/>
      <c r="O1065" s="515"/>
    </row>
    <row r="1066" spans="1:15" ht="15" customHeight="1" x14ac:dyDescent="0.25">
      <c r="A1066" s="527"/>
      <c r="N1066" s="611"/>
      <c r="O1066" s="515"/>
    </row>
    <row r="1067" spans="1:15" ht="15" customHeight="1" x14ac:dyDescent="0.25">
      <c r="A1067" s="527"/>
      <c r="N1067" s="611"/>
      <c r="O1067" s="515"/>
    </row>
    <row r="1068" spans="1:15" ht="15" customHeight="1" x14ac:dyDescent="0.25">
      <c r="N1068" s="611"/>
      <c r="O1068" s="515"/>
    </row>
    <row r="1069" spans="1:15" ht="15" customHeight="1" x14ac:dyDescent="0.25">
      <c r="N1069" s="611"/>
      <c r="O1069" s="515"/>
    </row>
    <row r="1070" spans="1:15" ht="15" customHeight="1" x14ac:dyDescent="0.25">
      <c r="B1070" s="609"/>
      <c r="N1070" s="611"/>
      <c r="O1070" s="515"/>
    </row>
    <row r="1071" spans="1:15" ht="15" customHeight="1" x14ac:dyDescent="0.25">
      <c r="A1071" s="527"/>
      <c r="N1071" s="611"/>
      <c r="O1071" s="515"/>
    </row>
    <row r="1072" spans="1:15" ht="15" customHeight="1" x14ac:dyDescent="0.25">
      <c r="N1072" s="611"/>
      <c r="O1072" s="515"/>
    </row>
    <row r="1073" spans="1:15" ht="15" customHeight="1" x14ac:dyDescent="0.25">
      <c r="N1073" s="611"/>
      <c r="O1073" s="515"/>
    </row>
    <row r="1074" spans="1:15" ht="15" customHeight="1" x14ac:dyDescent="0.25">
      <c r="N1074" s="611"/>
      <c r="O1074" s="515"/>
    </row>
    <row r="1075" spans="1:15" ht="15" customHeight="1" x14ac:dyDescent="0.25">
      <c r="N1075" s="611"/>
      <c r="O1075" s="515"/>
    </row>
    <row r="1076" spans="1:15" ht="15" customHeight="1" x14ac:dyDescent="0.25">
      <c r="N1076" s="611"/>
      <c r="O1076" s="515"/>
    </row>
    <row r="1077" spans="1:15" ht="15" customHeight="1" x14ac:dyDescent="0.25">
      <c r="N1077" s="611"/>
      <c r="O1077" s="515"/>
    </row>
    <row r="1078" spans="1:15" ht="15" customHeight="1" x14ac:dyDescent="0.25">
      <c r="N1078" s="611"/>
      <c r="O1078" s="515"/>
    </row>
    <row r="1079" spans="1:15" ht="15" customHeight="1" x14ac:dyDescent="0.25">
      <c r="A1079" s="527"/>
      <c r="B1079" s="609"/>
      <c r="C1079" s="603"/>
      <c r="D1079" s="603"/>
      <c r="E1079" s="603"/>
      <c r="F1079" s="603"/>
      <c r="G1079" s="603"/>
      <c r="H1079" s="603"/>
      <c r="I1079" s="603"/>
      <c r="J1079" s="603"/>
      <c r="K1079" s="603"/>
      <c r="L1079" s="603"/>
      <c r="M1079" s="603"/>
      <c r="N1079" s="611"/>
      <c r="O1079" s="515"/>
    </row>
    <row r="1080" spans="1:15" ht="15" customHeight="1" x14ac:dyDescent="0.25">
      <c r="A1080" s="527"/>
      <c r="B1080" s="609"/>
      <c r="C1080" s="603"/>
      <c r="D1080" s="603"/>
      <c r="E1080" s="603"/>
      <c r="F1080" s="603"/>
      <c r="G1080" s="603"/>
      <c r="H1080" s="603"/>
      <c r="I1080" s="603"/>
      <c r="J1080" s="603"/>
      <c r="K1080" s="603"/>
      <c r="L1080" s="603"/>
      <c r="M1080" s="603"/>
      <c r="N1080" s="611"/>
      <c r="O1080" s="515"/>
    </row>
    <row r="1081" spans="1:15" ht="15" customHeight="1" x14ac:dyDescent="0.25">
      <c r="A1081" s="527"/>
      <c r="B1081" s="609"/>
      <c r="C1081" s="603"/>
      <c r="D1081" s="603"/>
      <c r="E1081" s="603"/>
      <c r="F1081" s="603"/>
      <c r="G1081" s="603"/>
      <c r="H1081" s="603"/>
      <c r="I1081" s="603"/>
      <c r="J1081" s="603"/>
      <c r="K1081" s="603"/>
      <c r="L1081" s="603"/>
      <c r="M1081" s="603"/>
      <c r="N1081" s="611"/>
      <c r="O1081" s="515"/>
    </row>
    <row r="1082" spans="1:15" ht="15" customHeight="1" x14ac:dyDescent="0.25">
      <c r="N1082" s="611"/>
      <c r="O1082" s="515"/>
    </row>
    <row r="1083" spans="1:15" ht="15" customHeight="1" x14ac:dyDescent="0.25">
      <c r="A1083" s="527"/>
      <c r="N1083" s="611"/>
      <c r="O1083" s="515"/>
    </row>
    <row r="1084" spans="1:15" ht="15" customHeight="1" x14ac:dyDescent="0.25">
      <c r="F1084" s="603"/>
      <c r="G1084" s="603"/>
      <c r="H1084" s="603"/>
      <c r="I1084" s="603"/>
      <c r="J1084" s="603"/>
      <c r="K1084" s="603"/>
      <c r="L1084" s="603"/>
      <c r="M1084" s="603"/>
      <c r="N1084" s="611"/>
      <c r="O1084" s="515"/>
    </row>
    <row r="1085" spans="1:15" ht="15" customHeight="1" x14ac:dyDescent="0.25">
      <c r="N1085" s="611"/>
      <c r="O1085" s="515"/>
    </row>
    <row r="1086" spans="1:15" ht="15" customHeight="1" x14ac:dyDescent="0.25">
      <c r="N1086" s="611"/>
      <c r="O1086" s="515"/>
    </row>
    <row r="1087" spans="1:15" ht="15" customHeight="1" x14ac:dyDescent="0.25">
      <c r="N1087" s="611"/>
      <c r="O1087" s="515"/>
    </row>
    <row r="1088" spans="1:15" ht="15" customHeight="1" x14ac:dyDescent="0.25">
      <c r="N1088" s="611"/>
      <c r="O1088" s="515"/>
    </row>
    <row r="1089" spans="1:15" ht="15" customHeight="1" x14ac:dyDescent="0.25">
      <c r="N1089" s="611"/>
      <c r="O1089" s="515"/>
    </row>
    <row r="1090" spans="1:15" ht="15" customHeight="1" x14ac:dyDescent="0.25">
      <c r="N1090" s="611"/>
      <c r="O1090" s="515"/>
    </row>
    <row r="1091" spans="1:15" ht="15" customHeight="1" x14ac:dyDescent="0.25">
      <c r="N1091" s="611"/>
      <c r="O1091" s="515"/>
    </row>
    <row r="1092" spans="1:15" ht="15" customHeight="1" x14ac:dyDescent="0.25">
      <c r="A1092" s="527"/>
      <c r="C1092" s="603"/>
      <c r="D1092" s="603"/>
      <c r="E1092" s="603"/>
      <c r="F1092" s="603"/>
      <c r="G1092" s="603"/>
      <c r="H1092" s="603"/>
      <c r="I1092" s="603"/>
      <c r="J1092" s="603"/>
      <c r="K1092" s="603"/>
      <c r="L1092" s="603"/>
      <c r="M1092" s="603"/>
      <c r="N1092" s="611"/>
      <c r="O1092" s="515"/>
    </row>
    <row r="1093" spans="1:15" ht="15" customHeight="1" x14ac:dyDescent="0.25">
      <c r="A1093" s="527"/>
      <c r="C1093" s="603"/>
      <c r="D1093" s="603"/>
      <c r="E1093" s="603"/>
      <c r="F1093" s="603"/>
      <c r="G1093" s="603"/>
      <c r="H1093" s="603"/>
      <c r="I1093" s="603"/>
      <c r="J1093" s="603"/>
      <c r="K1093" s="603"/>
      <c r="L1093" s="603"/>
      <c r="M1093" s="603"/>
      <c r="N1093" s="611"/>
      <c r="O1093" s="515"/>
    </row>
    <row r="1094" spans="1:15" ht="15" customHeight="1" x14ac:dyDescent="0.25">
      <c r="A1094" s="527"/>
      <c r="C1094" s="603"/>
      <c r="D1094" s="603"/>
      <c r="E1094" s="603"/>
      <c r="F1094" s="603"/>
      <c r="G1094" s="603"/>
      <c r="H1094" s="603"/>
      <c r="I1094" s="603"/>
      <c r="J1094" s="603"/>
      <c r="K1094" s="603"/>
      <c r="L1094" s="603"/>
      <c r="M1094" s="603"/>
      <c r="N1094" s="611"/>
      <c r="O1094" s="515"/>
    </row>
    <row r="1095" spans="1:15" ht="15" customHeight="1" x14ac:dyDescent="0.25">
      <c r="A1095" s="527"/>
      <c r="C1095" s="603"/>
      <c r="D1095" s="603"/>
      <c r="E1095" s="603"/>
      <c r="F1095" s="603"/>
      <c r="G1095" s="603"/>
      <c r="H1095" s="603"/>
      <c r="I1095" s="603"/>
      <c r="J1095" s="603"/>
      <c r="K1095" s="603"/>
      <c r="L1095" s="603"/>
      <c r="M1095" s="603"/>
      <c r="N1095" s="611"/>
      <c r="O1095" s="515"/>
    </row>
    <row r="1096" spans="1:15" ht="15" customHeight="1" x14ac:dyDescent="0.25">
      <c r="N1096" s="611"/>
      <c r="O1096" s="515"/>
    </row>
    <row r="1097" spans="1:15" ht="15" customHeight="1" x14ac:dyDescent="0.25">
      <c r="A1097" s="527"/>
      <c r="N1097" s="611"/>
      <c r="O1097" s="515"/>
    </row>
    <row r="1098" spans="1:15" ht="15" customHeight="1" x14ac:dyDescent="0.25">
      <c r="N1098" s="611"/>
      <c r="O1098" s="515"/>
    </row>
    <row r="1099" spans="1:15" ht="15" customHeight="1" x14ac:dyDescent="0.25">
      <c r="N1099" s="611"/>
      <c r="O1099" s="515"/>
    </row>
    <row r="1100" spans="1:15" ht="15" customHeight="1" x14ac:dyDescent="0.25">
      <c r="N1100" s="611"/>
      <c r="O1100" s="515"/>
    </row>
    <row r="1101" spans="1:15" ht="15" customHeight="1" x14ac:dyDescent="0.25">
      <c r="A1101" s="527"/>
      <c r="C1101" s="603"/>
      <c r="D1101" s="603"/>
      <c r="E1101" s="603"/>
      <c r="F1101" s="603"/>
      <c r="G1101" s="603"/>
      <c r="H1101" s="603"/>
      <c r="I1101" s="603"/>
      <c r="J1101" s="603"/>
      <c r="K1101" s="603"/>
      <c r="L1101" s="603"/>
      <c r="M1101" s="603"/>
      <c r="N1101" s="611"/>
      <c r="O1101" s="515"/>
    </row>
    <row r="1102" spans="1:15" ht="15" customHeight="1" x14ac:dyDescent="0.25">
      <c r="A1102" s="527"/>
      <c r="C1102" s="603"/>
      <c r="D1102" s="603"/>
      <c r="E1102" s="603"/>
      <c r="F1102" s="603"/>
      <c r="G1102" s="603"/>
      <c r="H1102" s="603"/>
      <c r="I1102" s="603"/>
      <c r="J1102" s="603"/>
      <c r="K1102" s="603"/>
      <c r="L1102" s="603"/>
      <c r="M1102" s="603"/>
      <c r="N1102" s="611"/>
      <c r="O1102" s="515"/>
    </row>
    <row r="1103" spans="1:15" ht="15" customHeight="1" x14ac:dyDescent="0.25">
      <c r="A1103" s="527"/>
      <c r="C1103" s="603"/>
      <c r="D1103" s="603"/>
      <c r="E1103" s="603"/>
      <c r="F1103" s="603"/>
      <c r="G1103" s="603"/>
      <c r="H1103" s="603"/>
      <c r="I1103" s="603"/>
      <c r="J1103" s="603"/>
      <c r="K1103" s="603"/>
      <c r="L1103" s="603"/>
      <c r="M1103" s="603"/>
      <c r="N1103" s="611"/>
      <c r="O1103" s="515"/>
    </row>
    <row r="1104" spans="1:15" ht="15" customHeight="1" x14ac:dyDescent="0.25">
      <c r="A1104" s="527"/>
      <c r="N1104" s="611"/>
      <c r="O1104" s="515"/>
    </row>
    <row r="1105" spans="1:15" ht="15" customHeight="1" x14ac:dyDescent="0.25">
      <c r="A1105" s="527"/>
      <c r="B1105" s="609"/>
      <c r="C1105" s="603"/>
      <c r="D1105" s="603"/>
      <c r="E1105" s="603"/>
      <c r="F1105" s="603"/>
      <c r="G1105" s="603"/>
      <c r="H1105" s="603"/>
      <c r="I1105" s="603"/>
      <c r="J1105" s="603"/>
      <c r="K1105" s="603"/>
      <c r="L1105" s="603"/>
      <c r="M1105" s="603"/>
      <c r="N1105" s="611"/>
      <c r="O1105" s="515"/>
    </row>
    <row r="1106" spans="1:15" ht="15" customHeight="1" x14ac:dyDescent="0.25">
      <c r="N1106" s="611"/>
      <c r="O1106" s="515"/>
    </row>
    <row r="1107" spans="1:15" ht="15" customHeight="1" x14ac:dyDescent="0.25">
      <c r="N1107" s="611"/>
      <c r="O1107" s="515"/>
    </row>
    <row r="1108" spans="1:15" ht="15" customHeight="1" x14ac:dyDescent="0.25">
      <c r="N1108" s="611"/>
      <c r="O1108" s="515"/>
    </row>
    <row r="1109" spans="1:15" ht="15" customHeight="1" x14ac:dyDescent="0.25">
      <c r="N1109" s="611"/>
      <c r="O1109" s="515"/>
    </row>
    <row r="1110" spans="1:15" ht="15" customHeight="1" x14ac:dyDescent="0.25">
      <c r="N1110" s="611"/>
      <c r="O1110" s="515"/>
    </row>
    <row r="1111" spans="1:15" ht="15" customHeight="1" x14ac:dyDescent="0.25">
      <c r="A1111" s="527"/>
      <c r="C1111" s="603"/>
      <c r="D1111" s="603"/>
      <c r="E1111" s="603"/>
      <c r="F1111" s="603"/>
      <c r="G1111" s="603"/>
      <c r="H1111" s="603"/>
      <c r="I1111" s="603"/>
      <c r="J1111" s="603"/>
      <c r="K1111" s="603"/>
      <c r="L1111" s="603"/>
      <c r="M1111" s="603"/>
      <c r="N1111" s="611"/>
      <c r="O1111" s="515"/>
    </row>
    <row r="1112" spans="1:15" ht="15" customHeight="1" x14ac:dyDescent="0.25">
      <c r="N1112" s="611"/>
      <c r="O1112" s="515"/>
    </row>
    <row r="1113" spans="1:15" ht="15" customHeight="1" x14ac:dyDescent="0.25">
      <c r="N1113" s="611"/>
      <c r="O1113" s="515"/>
    </row>
    <row r="1114" spans="1:15" ht="15" customHeight="1" x14ac:dyDescent="0.25">
      <c r="N1114" s="611"/>
      <c r="O1114" s="515"/>
    </row>
    <row r="1115" spans="1:15" ht="15" customHeight="1" x14ac:dyDescent="0.25">
      <c r="N1115" s="611"/>
      <c r="O1115" s="515"/>
    </row>
    <row r="1116" spans="1:15" ht="15" customHeight="1" x14ac:dyDescent="0.25">
      <c r="N1116" s="611"/>
      <c r="O1116" s="515"/>
    </row>
    <row r="1117" spans="1:15" ht="15" customHeight="1" x14ac:dyDescent="0.25">
      <c r="N1117" s="611"/>
      <c r="O1117" s="515"/>
    </row>
    <row r="1118" spans="1:15" ht="15" customHeight="1" x14ac:dyDescent="0.25">
      <c r="B1118" s="609"/>
      <c r="N1118" s="611"/>
      <c r="O1118" s="515"/>
    </row>
    <row r="1119" spans="1:15" ht="15" customHeight="1" x14ac:dyDescent="0.25">
      <c r="A1119" s="527"/>
      <c r="N1119" s="611"/>
      <c r="O1119" s="515"/>
    </row>
    <row r="1120" spans="1:15" ht="15" customHeight="1" x14ac:dyDescent="0.25">
      <c r="N1120" s="611"/>
      <c r="O1120" s="515"/>
    </row>
    <row r="1121" spans="1:15" ht="15" customHeight="1" x14ac:dyDescent="0.25">
      <c r="N1121" s="611"/>
      <c r="O1121" s="515"/>
    </row>
    <row r="1122" spans="1:15" ht="15" customHeight="1" x14ac:dyDescent="0.25">
      <c r="N1122" s="611"/>
      <c r="O1122" s="515"/>
    </row>
    <row r="1123" spans="1:15" ht="15" customHeight="1" x14ac:dyDescent="0.25">
      <c r="N1123" s="611"/>
      <c r="O1123" s="515"/>
    </row>
    <row r="1124" spans="1:15" ht="15" customHeight="1" x14ac:dyDescent="0.25">
      <c r="N1124" s="611"/>
      <c r="O1124" s="515"/>
    </row>
    <row r="1125" spans="1:15" ht="15" customHeight="1" x14ac:dyDescent="0.25">
      <c r="N1125" s="611"/>
      <c r="O1125" s="515"/>
    </row>
    <row r="1126" spans="1:15" ht="15" customHeight="1" x14ac:dyDescent="0.25">
      <c r="A1126" s="527"/>
      <c r="B1126" s="609"/>
      <c r="C1126" s="603"/>
      <c r="D1126" s="603"/>
      <c r="E1126" s="603"/>
      <c r="F1126" s="603"/>
      <c r="G1126" s="603"/>
      <c r="H1126" s="603"/>
      <c r="I1126" s="603"/>
      <c r="J1126" s="603"/>
      <c r="K1126" s="603"/>
      <c r="L1126" s="603"/>
      <c r="M1126" s="603"/>
      <c r="N1126" s="611"/>
      <c r="O1126" s="515"/>
    </row>
    <row r="1127" spans="1:15" ht="15" customHeight="1" x14ac:dyDescent="0.25">
      <c r="A1127" s="527"/>
      <c r="B1127" s="609"/>
      <c r="C1127" s="603"/>
      <c r="D1127" s="603"/>
      <c r="E1127" s="603"/>
      <c r="F1127" s="603"/>
      <c r="G1127" s="603"/>
      <c r="H1127" s="603"/>
      <c r="I1127" s="603"/>
      <c r="J1127" s="603"/>
      <c r="K1127" s="603"/>
      <c r="L1127" s="603"/>
      <c r="M1127" s="603"/>
      <c r="N1127" s="611"/>
      <c r="O1127" s="515"/>
    </row>
    <row r="1128" spans="1:15" ht="15" customHeight="1" x14ac:dyDescent="0.25">
      <c r="N1128" s="611"/>
      <c r="O1128" s="515"/>
    </row>
    <row r="1129" spans="1:15" ht="15" customHeight="1" x14ac:dyDescent="0.25">
      <c r="A1129" s="527"/>
      <c r="N1129" s="611"/>
      <c r="O1129" s="515"/>
    </row>
    <row r="1130" spans="1:15" ht="15" customHeight="1" x14ac:dyDescent="0.25">
      <c r="N1130" s="611"/>
      <c r="O1130" s="515"/>
    </row>
    <row r="1131" spans="1:15" ht="15" customHeight="1" x14ac:dyDescent="0.25">
      <c r="N1131" s="611"/>
      <c r="O1131" s="515"/>
    </row>
    <row r="1132" spans="1:15" ht="15" customHeight="1" x14ac:dyDescent="0.25">
      <c r="N1132" s="611"/>
      <c r="O1132" s="515"/>
    </row>
    <row r="1133" spans="1:15" ht="15" customHeight="1" x14ac:dyDescent="0.25">
      <c r="N1133" s="611"/>
      <c r="O1133" s="515"/>
    </row>
    <row r="1134" spans="1:15" ht="15" customHeight="1" x14ac:dyDescent="0.25">
      <c r="N1134" s="611"/>
      <c r="O1134" s="515"/>
    </row>
    <row r="1135" spans="1:15" ht="15" customHeight="1" x14ac:dyDescent="0.25">
      <c r="N1135" s="611"/>
      <c r="O1135" s="515"/>
    </row>
    <row r="1136" spans="1:15" ht="15" customHeight="1" x14ac:dyDescent="0.25">
      <c r="N1136" s="611"/>
      <c r="O1136" s="515"/>
    </row>
    <row r="1137" spans="1:15" ht="15" customHeight="1" x14ac:dyDescent="0.25">
      <c r="N1137" s="611"/>
      <c r="O1137" s="515"/>
    </row>
    <row r="1138" spans="1:15" ht="15" customHeight="1" x14ac:dyDescent="0.25">
      <c r="A1138" s="527"/>
      <c r="C1138" s="603"/>
      <c r="D1138" s="603"/>
      <c r="E1138" s="603"/>
      <c r="F1138" s="603"/>
      <c r="G1138" s="603"/>
      <c r="H1138" s="603"/>
      <c r="I1138" s="603"/>
      <c r="J1138" s="603"/>
      <c r="K1138" s="603"/>
      <c r="L1138" s="603"/>
      <c r="M1138" s="603"/>
      <c r="N1138" s="611"/>
      <c r="O1138" s="515"/>
    </row>
    <row r="1139" spans="1:15" ht="15" customHeight="1" x14ac:dyDescent="0.25">
      <c r="A1139" s="527"/>
      <c r="C1139" s="603"/>
      <c r="D1139" s="603"/>
      <c r="E1139" s="603"/>
      <c r="F1139" s="603"/>
      <c r="G1139" s="603"/>
      <c r="H1139" s="603"/>
      <c r="I1139" s="603"/>
      <c r="J1139" s="603"/>
      <c r="K1139" s="603"/>
      <c r="L1139" s="603"/>
      <c r="M1139" s="603"/>
      <c r="N1139" s="611"/>
      <c r="O1139" s="515"/>
    </row>
    <row r="1140" spans="1:15" ht="15" customHeight="1" x14ac:dyDescent="0.25">
      <c r="N1140" s="611"/>
      <c r="O1140" s="515"/>
    </row>
    <row r="1141" spans="1:15" ht="15" customHeight="1" x14ac:dyDescent="0.25">
      <c r="A1141" s="527"/>
      <c r="N1141" s="611"/>
      <c r="O1141" s="515"/>
    </row>
    <row r="1142" spans="1:15" ht="15" customHeight="1" x14ac:dyDescent="0.25">
      <c r="N1142" s="611"/>
      <c r="O1142" s="515"/>
    </row>
    <row r="1143" spans="1:15" ht="15" customHeight="1" x14ac:dyDescent="0.25">
      <c r="N1143" s="611"/>
      <c r="O1143" s="515"/>
    </row>
    <row r="1144" spans="1:15" ht="15" customHeight="1" x14ac:dyDescent="0.25">
      <c r="N1144" s="611"/>
      <c r="O1144" s="515"/>
    </row>
    <row r="1145" spans="1:15" ht="15" customHeight="1" x14ac:dyDescent="0.25">
      <c r="A1145" s="527"/>
      <c r="C1145" s="603"/>
      <c r="D1145" s="603"/>
      <c r="E1145" s="603"/>
      <c r="F1145" s="603"/>
      <c r="G1145" s="603"/>
      <c r="H1145" s="603"/>
      <c r="I1145" s="603"/>
      <c r="J1145" s="603"/>
      <c r="K1145" s="603"/>
      <c r="L1145" s="603"/>
      <c r="M1145" s="603"/>
      <c r="N1145" s="611"/>
      <c r="O1145" s="515"/>
    </row>
    <row r="1146" spans="1:15" ht="15" customHeight="1" x14ac:dyDescent="0.25">
      <c r="N1146" s="611"/>
      <c r="O1146" s="515"/>
    </row>
    <row r="1147" spans="1:15" ht="15" customHeight="1" x14ac:dyDescent="0.25">
      <c r="A1147" s="527"/>
      <c r="N1147" s="611"/>
      <c r="O1147" s="515"/>
    </row>
    <row r="1148" spans="1:15" ht="15" customHeight="1" x14ac:dyDescent="0.25">
      <c r="N1148" s="611"/>
      <c r="O1148" s="515"/>
    </row>
    <row r="1149" spans="1:15" ht="15" customHeight="1" x14ac:dyDescent="0.25">
      <c r="A1149" s="527"/>
      <c r="B1149" s="609"/>
      <c r="C1149" s="603"/>
      <c r="D1149" s="603"/>
      <c r="E1149" s="603"/>
      <c r="F1149" s="603"/>
      <c r="G1149" s="603"/>
      <c r="H1149" s="603"/>
      <c r="I1149" s="603"/>
      <c r="J1149" s="603"/>
      <c r="K1149" s="603"/>
      <c r="L1149" s="603"/>
      <c r="M1149" s="603"/>
      <c r="N1149" s="611"/>
      <c r="O1149" s="515"/>
    </row>
    <row r="1150" spans="1:15" ht="15" customHeight="1" x14ac:dyDescent="0.25">
      <c r="N1150" s="611"/>
      <c r="O1150" s="515"/>
    </row>
    <row r="1151" spans="1:15" ht="15" customHeight="1" x14ac:dyDescent="0.25">
      <c r="N1151" s="611"/>
      <c r="O1151" s="515"/>
    </row>
    <row r="1152" spans="1:15" ht="15" customHeight="1" x14ac:dyDescent="0.25">
      <c r="N1152" s="611"/>
      <c r="O1152" s="515"/>
    </row>
    <row r="1153" spans="1:15" ht="15" customHeight="1" x14ac:dyDescent="0.25">
      <c r="N1153" s="611"/>
      <c r="O1153" s="515"/>
    </row>
    <row r="1154" spans="1:15" ht="15" customHeight="1" x14ac:dyDescent="0.25">
      <c r="N1154" s="611"/>
      <c r="O1154" s="515"/>
    </row>
    <row r="1155" spans="1:15" ht="15" customHeight="1" x14ac:dyDescent="0.25">
      <c r="A1155" s="527"/>
      <c r="C1155" s="603"/>
      <c r="D1155" s="603"/>
      <c r="E1155" s="603"/>
      <c r="F1155" s="603"/>
      <c r="G1155" s="603"/>
      <c r="H1155" s="603"/>
      <c r="I1155" s="603"/>
      <c r="J1155" s="603"/>
      <c r="K1155" s="603"/>
      <c r="L1155" s="603"/>
      <c r="M1155" s="603"/>
      <c r="N1155" s="611"/>
      <c r="O1155" s="515"/>
    </row>
    <row r="1156" spans="1:15" ht="15" customHeight="1" x14ac:dyDescent="0.25">
      <c r="N1156" s="611"/>
      <c r="O1156" s="515"/>
    </row>
    <row r="1157" spans="1:15" ht="15" customHeight="1" x14ac:dyDescent="0.25">
      <c r="A1157" s="527"/>
      <c r="N1157" s="611"/>
      <c r="O1157" s="515"/>
    </row>
    <row r="1158" spans="1:15" ht="15" customHeight="1" x14ac:dyDescent="0.25">
      <c r="N1158" s="611"/>
      <c r="O1158" s="515"/>
    </row>
    <row r="1159" spans="1:15" ht="15" customHeight="1" x14ac:dyDescent="0.25">
      <c r="N1159" s="611"/>
      <c r="O1159" s="515"/>
    </row>
    <row r="1160" spans="1:15" ht="15" customHeight="1" x14ac:dyDescent="0.25">
      <c r="A1160" s="527"/>
      <c r="B1160" s="609"/>
      <c r="C1160" s="603"/>
      <c r="D1160" s="603"/>
      <c r="E1160" s="603"/>
      <c r="F1160" s="603"/>
      <c r="G1160" s="603"/>
      <c r="H1160" s="603"/>
      <c r="I1160" s="603"/>
      <c r="J1160" s="603"/>
      <c r="K1160" s="603"/>
      <c r="L1160" s="603"/>
      <c r="M1160" s="603"/>
      <c r="N1160" s="611"/>
      <c r="O1160" s="515"/>
    </row>
    <row r="1161" spans="1:15" ht="15" customHeight="1" x14ac:dyDescent="0.25">
      <c r="N1161" s="611"/>
      <c r="O1161" s="515"/>
    </row>
    <row r="1162" spans="1:15" ht="15" customHeight="1" x14ac:dyDescent="0.25">
      <c r="A1162" s="612"/>
      <c r="B1162" s="611"/>
      <c r="C1162" s="611"/>
      <c r="D1162" s="611"/>
      <c r="E1162" s="611"/>
      <c r="F1162" s="611"/>
      <c r="G1162" s="611"/>
      <c r="H1162" s="969"/>
      <c r="I1162" s="611"/>
      <c r="J1162" s="611"/>
      <c r="K1162" s="611"/>
      <c r="L1162" s="611"/>
      <c r="M1162" s="611"/>
      <c r="N1162" s="611"/>
      <c r="O1162" s="515"/>
    </row>
    <row r="1163" spans="1:15" ht="15" customHeight="1" x14ac:dyDescent="0.25">
      <c r="A1163" s="612"/>
      <c r="B1163" s="611"/>
      <c r="C1163" s="611"/>
      <c r="D1163" s="611"/>
      <c r="E1163" s="611"/>
      <c r="F1163" s="611"/>
      <c r="G1163" s="611"/>
      <c r="H1163" s="969"/>
      <c r="I1163" s="611"/>
      <c r="J1163" s="611"/>
      <c r="K1163" s="611"/>
      <c r="L1163" s="611"/>
      <c r="M1163" s="611"/>
      <c r="N1163" s="611"/>
      <c r="O1163" s="515"/>
    </row>
    <row r="1164" spans="1:15" ht="15" customHeight="1" x14ac:dyDescent="0.25">
      <c r="A1164" s="612"/>
      <c r="B1164" s="611"/>
      <c r="C1164" s="611"/>
      <c r="D1164" s="611"/>
      <c r="E1164" s="611"/>
      <c r="F1164" s="611"/>
      <c r="G1164" s="611"/>
      <c r="H1164" s="969"/>
      <c r="I1164" s="611"/>
      <c r="J1164" s="611"/>
      <c r="K1164" s="611"/>
      <c r="L1164" s="611"/>
      <c r="M1164" s="611"/>
      <c r="N1164" s="611"/>
      <c r="O1164" s="515"/>
    </row>
    <row r="1165" spans="1:15" ht="15" customHeight="1" x14ac:dyDescent="0.25">
      <c r="A1165" s="612"/>
      <c r="B1165" s="611"/>
      <c r="C1165" s="611"/>
      <c r="D1165" s="611"/>
      <c r="E1165" s="611"/>
      <c r="F1165" s="611"/>
      <c r="G1165" s="611"/>
      <c r="H1165" s="969"/>
      <c r="I1165" s="611"/>
      <c r="J1165" s="611"/>
      <c r="K1165" s="611"/>
      <c r="L1165" s="611"/>
      <c r="M1165" s="611"/>
      <c r="N1165" s="611"/>
      <c r="O1165" s="515"/>
    </row>
    <row r="1166" spans="1:15" ht="15" customHeight="1" x14ac:dyDescent="0.25">
      <c r="A1166" s="612"/>
      <c r="B1166" s="611"/>
      <c r="C1166" s="611"/>
      <c r="D1166" s="611"/>
      <c r="E1166" s="611"/>
      <c r="F1166" s="611"/>
      <c r="G1166" s="611"/>
      <c r="H1166" s="969"/>
      <c r="I1166" s="611"/>
      <c r="J1166" s="611"/>
      <c r="K1166" s="611"/>
      <c r="L1166" s="611"/>
      <c r="M1166" s="611"/>
      <c r="N1166" s="611"/>
      <c r="O1166" s="515"/>
    </row>
    <row r="1167" spans="1:15" ht="15" customHeight="1" x14ac:dyDescent="0.25">
      <c r="A1167" s="612"/>
      <c r="B1167" s="611"/>
      <c r="C1167" s="611"/>
      <c r="D1167" s="611"/>
      <c r="E1167" s="611"/>
      <c r="F1167" s="611"/>
      <c r="G1167" s="611"/>
      <c r="H1167" s="969"/>
      <c r="I1167" s="611"/>
      <c r="J1167" s="611"/>
      <c r="K1167" s="611"/>
      <c r="L1167" s="611"/>
      <c r="M1167" s="611"/>
      <c r="N1167" s="611"/>
      <c r="O1167" s="515"/>
    </row>
    <row r="1168" spans="1:15" ht="15" customHeight="1" x14ac:dyDescent="0.25">
      <c r="A1168" s="612"/>
      <c r="B1168" s="611"/>
      <c r="C1168" s="611"/>
      <c r="D1168" s="611"/>
      <c r="E1168" s="611"/>
      <c r="F1168" s="611"/>
      <c r="G1168" s="611"/>
      <c r="H1168" s="969"/>
      <c r="I1168" s="611"/>
      <c r="J1168" s="611"/>
      <c r="K1168" s="611"/>
      <c r="L1168" s="611"/>
      <c r="M1168" s="611"/>
      <c r="N1168" s="611"/>
      <c r="O1168" s="515"/>
    </row>
    <row r="1169" spans="1:15" x14ac:dyDescent="0.25">
      <c r="A1169" s="612"/>
      <c r="B1169" s="611"/>
      <c r="C1169" s="611"/>
      <c r="D1169" s="611"/>
      <c r="E1169" s="611"/>
      <c r="F1169" s="611"/>
      <c r="G1169" s="611"/>
      <c r="H1169" s="969"/>
      <c r="I1169" s="611"/>
      <c r="J1169" s="611"/>
      <c r="K1169" s="611"/>
      <c r="L1169" s="611"/>
      <c r="M1169" s="611"/>
      <c r="N1169" s="611"/>
      <c r="O1169" s="515"/>
    </row>
    <row r="1170" spans="1:15" x14ac:dyDescent="0.25">
      <c r="A1170" s="612"/>
      <c r="B1170" s="611"/>
      <c r="C1170" s="611"/>
      <c r="D1170" s="611"/>
      <c r="E1170" s="611"/>
      <c r="F1170" s="611"/>
      <c r="G1170" s="611"/>
      <c r="H1170" s="969"/>
      <c r="I1170" s="611"/>
      <c r="J1170" s="611"/>
      <c r="K1170" s="611"/>
      <c r="L1170" s="611"/>
      <c r="M1170" s="611"/>
      <c r="N1170" s="611"/>
      <c r="O1170" s="515"/>
    </row>
    <row r="1173" spans="1:15" x14ac:dyDescent="0.25">
      <c r="A1173" s="612"/>
      <c r="B1173" s="611"/>
    </row>
    <row r="1175" spans="1:15" x14ac:dyDescent="0.25">
      <c r="A1175" s="612"/>
      <c r="B1175" s="611"/>
    </row>
    <row r="1176" spans="1:15" x14ac:dyDescent="0.25">
      <c r="A1176" s="612"/>
      <c r="B1176" s="611"/>
      <c r="O1176" s="694" t="s">
        <v>3</v>
      </c>
    </row>
    <row r="1177" spans="1:15" x14ac:dyDescent="0.25">
      <c r="A1177" s="612"/>
      <c r="B1177" s="611"/>
    </row>
  </sheetData>
  <mergeCells count="141">
    <mergeCell ref="O189:O190"/>
    <mergeCell ref="B189:B190"/>
    <mergeCell ref="C189:C190"/>
    <mergeCell ref="D189:D190"/>
    <mergeCell ref="E189:E190"/>
    <mergeCell ref="F189:F190"/>
    <mergeCell ref="G189:G190"/>
    <mergeCell ref="H189:H190"/>
    <mergeCell ref="J189:J190"/>
    <mergeCell ref="K189:K190"/>
    <mergeCell ref="A361:O361"/>
    <mergeCell ref="A362:O362"/>
    <mergeCell ref="A363:O363"/>
    <mergeCell ref="A355:O355"/>
    <mergeCell ref="A356:O356"/>
    <mergeCell ref="A357:O357"/>
    <mergeCell ref="A358:O358"/>
    <mergeCell ref="A359:O359"/>
    <mergeCell ref="A360:O360"/>
    <mergeCell ref="A349:O349"/>
    <mergeCell ref="A350:O350"/>
    <mergeCell ref="A351:O351"/>
    <mergeCell ref="A352:O352"/>
    <mergeCell ref="A353:O353"/>
    <mergeCell ref="A354:O354"/>
    <mergeCell ref="A343:O343"/>
    <mergeCell ref="A344:O344"/>
    <mergeCell ref="A345:O345"/>
    <mergeCell ref="A346:O346"/>
    <mergeCell ref="A347:O347"/>
    <mergeCell ref="A348:O348"/>
    <mergeCell ref="L307:L309"/>
    <mergeCell ref="M307:M309"/>
    <mergeCell ref="N307:N309"/>
    <mergeCell ref="A340:O340"/>
    <mergeCell ref="A341:O341"/>
    <mergeCell ref="A342:O342"/>
    <mergeCell ref="C307:E307"/>
    <mergeCell ref="G307:G309"/>
    <mergeCell ref="H307:H309"/>
    <mergeCell ref="I307:I309"/>
    <mergeCell ref="J307:J309"/>
    <mergeCell ref="K307:K309"/>
    <mergeCell ref="C275:E275"/>
    <mergeCell ref="G275:G277"/>
    <mergeCell ref="H275:H277"/>
    <mergeCell ref="I275:I277"/>
    <mergeCell ref="J275:J277"/>
    <mergeCell ref="K275:K277"/>
    <mergeCell ref="L275:L277"/>
    <mergeCell ref="M275:M277"/>
    <mergeCell ref="N275:N277"/>
    <mergeCell ref="C242:E242"/>
    <mergeCell ref="G242:G244"/>
    <mergeCell ref="H242:H244"/>
    <mergeCell ref="I242:I244"/>
    <mergeCell ref="J242:J244"/>
    <mergeCell ref="K242:K244"/>
    <mergeCell ref="L242:L244"/>
    <mergeCell ref="M242:M244"/>
    <mergeCell ref="N242:N244"/>
    <mergeCell ref="N176:N178"/>
    <mergeCell ref="C208:E208"/>
    <mergeCell ref="G208:G210"/>
    <mergeCell ref="H208:H210"/>
    <mergeCell ref="I208:I210"/>
    <mergeCell ref="J208:J210"/>
    <mergeCell ref="K208:K210"/>
    <mergeCell ref="L208:L210"/>
    <mergeCell ref="M208:M210"/>
    <mergeCell ref="N208:N210"/>
    <mergeCell ref="L189:L190"/>
    <mergeCell ref="M189:M190"/>
    <mergeCell ref="N189:N190"/>
    <mergeCell ref="B175:C175"/>
    <mergeCell ref="C176:E176"/>
    <mergeCell ref="G176:G178"/>
    <mergeCell ref="H176:H178"/>
    <mergeCell ref="I176:I178"/>
    <mergeCell ref="J176:J178"/>
    <mergeCell ref="K176:K178"/>
    <mergeCell ref="L176:L178"/>
    <mergeCell ref="M176:M178"/>
    <mergeCell ref="I77:I79"/>
    <mergeCell ref="J77:J79"/>
    <mergeCell ref="K77:K79"/>
    <mergeCell ref="L77:L79"/>
    <mergeCell ref="M77:M79"/>
    <mergeCell ref="N77:N79"/>
    <mergeCell ref="C111:E111"/>
    <mergeCell ref="G111:G113"/>
    <mergeCell ref="H111:H113"/>
    <mergeCell ref="I111:I113"/>
    <mergeCell ref="J111:J113"/>
    <mergeCell ref="K111:K113"/>
    <mergeCell ref="L111:L113"/>
    <mergeCell ref="M111:M113"/>
    <mergeCell ref="N111:N113"/>
    <mergeCell ref="D90:D91"/>
    <mergeCell ref="C90:C91"/>
    <mergeCell ref="G90:G91"/>
    <mergeCell ref="N90:N91"/>
    <mergeCell ref="B90:B91"/>
    <mergeCell ref="L11:L13"/>
    <mergeCell ref="M11:M13"/>
    <mergeCell ref="N11:N13"/>
    <mergeCell ref="C45:E45"/>
    <mergeCell ref="G45:G47"/>
    <mergeCell ref="H45:H47"/>
    <mergeCell ref="I45:I47"/>
    <mergeCell ref="J45:J47"/>
    <mergeCell ref="K45:K47"/>
    <mergeCell ref="L45:L47"/>
    <mergeCell ref="C11:E12"/>
    <mergeCell ref="G11:G13"/>
    <mergeCell ref="H11:H13"/>
    <mergeCell ref="I11:I13"/>
    <mergeCell ref="J11:J13"/>
    <mergeCell ref="K11:K13"/>
    <mergeCell ref="M45:M47"/>
    <mergeCell ref="N45:N47"/>
    <mergeCell ref="C77:E77"/>
    <mergeCell ref="G77:G79"/>
    <mergeCell ref="H77:H79"/>
    <mergeCell ref="E90:E91"/>
    <mergeCell ref="F90:F91"/>
    <mergeCell ref="O90:O91"/>
    <mergeCell ref="M90:M91"/>
    <mergeCell ref="L90:L91"/>
    <mergeCell ref="K90:K91"/>
    <mergeCell ref="J90:J91"/>
    <mergeCell ref="H90:H91"/>
    <mergeCell ref="C143:E143"/>
    <mergeCell ref="G143:G145"/>
    <mergeCell ref="H143:H145"/>
    <mergeCell ref="I143:I145"/>
    <mergeCell ref="J143:J145"/>
    <mergeCell ref="K143:K145"/>
    <mergeCell ref="L143:L145"/>
    <mergeCell ref="M143:M145"/>
    <mergeCell ref="N143:N145"/>
  </mergeCells>
  <pageMargins left="0.7" right="0.7" top="0.75" bottom="0.75" header="0.3" footer="0.3"/>
  <pageSetup paperSize="9" scale="34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341"/>
  <sheetViews>
    <sheetView topLeftCell="A316" workbookViewId="0">
      <selection activeCell="C297" sqref="C297"/>
    </sheetView>
  </sheetViews>
  <sheetFormatPr defaultRowHeight="15.75" x14ac:dyDescent="0.25"/>
  <cols>
    <col min="1" max="1" width="46.42578125" style="80" customWidth="1"/>
    <col min="2" max="2" width="12.140625" style="856" customWidth="1"/>
    <col min="3" max="4" width="9.140625" style="856"/>
    <col min="5" max="5" width="10.7109375" style="856" customWidth="1"/>
    <col min="6" max="6" width="17" style="856" customWidth="1"/>
    <col min="7" max="7" width="9.140625" style="856"/>
    <col min="8" max="8" width="8.5703125" style="856" customWidth="1"/>
    <col min="9" max="9" width="13" style="856" customWidth="1"/>
    <col min="10" max="11" width="9.140625" style="856" customWidth="1"/>
    <col min="12" max="12" width="10.85546875" style="856" customWidth="1"/>
    <col min="13" max="14" width="9.140625" style="856" customWidth="1"/>
    <col min="15" max="15" width="19.42578125" style="1045" customWidth="1"/>
    <col min="16" max="16384" width="9.140625" style="80"/>
  </cols>
  <sheetData>
    <row r="1" spans="1:15" s="494" customFormat="1" x14ac:dyDescent="0.25">
      <c r="A1" s="817" t="s">
        <v>270</v>
      </c>
      <c r="B1" s="818"/>
      <c r="C1" s="819"/>
      <c r="D1" s="819"/>
      <c r="E1" s="819"/>
      <c r="F1" s="819"/>
      <c r="G1" s="818"/>
      <c r="H1" s="820" t="s">
        <v>543</v>
      </c>
      <c r="I1" s="819"/>
      <c r="J1" s="819"/>
      <c r="K1" s="818"/>
      <c r="L1" s="818"/>
      <c r="M1" s="818"/>
      <c r="N1" s="818"/>
      <c r="O1" s="1004"/>
    </row>
    <row r="2" spans="1:15" s="494" customFormat="1" ht="15" customHeight="1" x14ac:dyDescent="0.25">
      <c r="A2" s="817" t="s">
        <v>272</v>
      </c>
      <c r="B2" s="818"/>
      <c r="C2" s="819"/>
      <c r="D2" s="819"/>
      <c r="E2" s="819"/>
      <c r="F2" s="819"/>
      <c r="G2" s="818"/>
      <c r="H2" s="820" t="s">
        <v>544</v>
      </c>
      <c r="I2" s="820"/>
      <c r="J2" s="820"/>
      <c r="K2" s="818"/>
      <c r="L2" s="818"/>
      <c r="M2" s="818"/>
      <c r="N2" s="818"/>
      <c r="O2" s="1004"/>
    </row>
    <row r="3" spans="1:15" s="494" customFormat="1" ht="15" customHeight="1" x14ac:dyDescent="0.25">
      <c r="A3" s="817" t="s">
        <v>545</v>
      </c>
      <c r="B3" s="818"/>
      <c r="C3" s="819"/>
      <c r="D3" s="819"/>
      <c r="E3" s="819"/>
      <c r="F3" s="819"/>
      <c r="G3" s="820"/>
      <c r="H3" s="821"/>
      <c r="I3" s="821"/>
      <c r="J3" s="821"/>
      <c r="K3" s="820"/>
      <c r="L3" s="820"/>
      <c r="M3" s="820"/>
      <c r="N3" s="818"/>
      <c r="O3" s="1004"/>
    </row>
    <row r="4" spans="1:15" s="494" customFormat="1" ht="15" customHeight="1" x14ac:dyDescent="0.25">
      <c r="A4" s="817"/>
      <c r="B4" s="818"/>
      <c r="C4" s="820"/>
      <c r="D4" s="820"/>
      <c r="E4" s="820"/>
      <c r="F4" s="820"/>
      <c r="G4" s="820"/>
      <c r="H4" s="820"/>
      <c r="I4" s="820"/>
      <c r="J4" s="820"/>
      <c r="K4" s="820"/>
      <c r="L4" s="820"/>
      <c r="M4" s="820"/>
      <c r="N4" s="818"/>
      <c r="O4" s="1004"/>
    </row>
    <row r="5" spans="1:15" s="494" customFormat="1" ht="15" customHeight="1" x14ac:dyDescent="0.25">
      <c r="A5" s="822"/>
      <c r="B5" s="823"/>
      <c r="C5" s="824"/>
      <c r="D5" s="824"/>
      <c r="E5" s="818"/>
      <c r="F5" s="818"/>
      <c r="G5" s="818"/>
      <c r="H5" s="818"/>
      <c r="I5" s="818"/>
      <c r="J5" s="818"/>
      <c r="K5" s="818"/>
      <c r="L5" s="818"/>
      <c r="M5" s="818"/>
      <c r="N5" s="507"/>
      <c r="O5" s="1005"/>
    </row>
    <row r="6" spans="1:15" s="494" customFormat="1" ht="15" customHeight="1" x14ac:dyDescent="0.25">
      <c r="A6" s="825"/>
      <c r="B6" s="824"/>
      <c r="C6" s="824" t="s">
        <v>335</v>
      </c>
      <c r="D6" s="824"/>
      <c r="E6" s="824"/>
      <c r="F6" s="824"/>
      <c r="G6" s="824"/>
      <c r="H6" s="824"/>
      <c r="I6" s="824"/>
      <c r="J6" s="824"/>
      <c r="K6" s="824"/>
      <c r="L6" s="824"/>
      <c r="M6" s="824"/>
      <c r="N6" s="507"/>
      <c r="O6" s="1005"/>
    </row>
    <row r="7" spans="1:15" s="494" customFormat="1" ht="15" customHeight="1" x14ac:dyDescent="0.25">
      <c r="A7" s="825"/>
      <c r="B7" s="824"/>
      <c r="C7" s="824" t="s">
        <v>2</v>
      </c>
      <c r="D7" s="824"/>
      <c r="E7" s="824"/>
      <c r="F7" s="824"/>
      <c r="G7" s="824"/>
      <c r="H7" s="824"/>
      <c r="I7" s="824"/>
      <c r="J7" s="824"/>
      <c r="K7" s="824"/>
      <c r="L7" s="824"/>
      <c r="M7" s="824"/>
      <c r="N7" s="507"/>
      <c r="O7" s="1005"/>
    </row>
    <row r="8" spans="1:15" s="494" customFormat="1" ht="15" customHeight="1" x14ac:dyDescent="0.25">
      <c r="A8" s="826"/>
      <c r="B8" s="827"/>
      <c r="C8" s="827" t="s">
        <v>584</v>
      </c>
      <c r="D8" s="827"/>
      <c r="E8" s="824"/>
      <c r="F8" s="824"/>
      <c r="G8" s="824"/>
      <c r="H8" s="824"/>
      <c r="I8" s="824"/>
      <c r="J8" s="824"/>
      <c r="K8" s="824"/>
      <c r="L8" s="824"/>
      <c r="M8" s="824"/>
      <c r="N8" s="507"/>
      <c r="O8" s="1006"/>
    </row>
    <row r="9" spans="1:15" s="494" customFormat="1" ht="15" customHeight="1" x14ac:dyDescent="0.25">
      <c r="A9" s="822"/>
      <c r="B9" s="507"/>
      <c r="C9" s="824"/>
      <c r="D9" s="824"/>
      <c r="E9" s="818"/>
      <c r="F9" s="818"/>
      <c r="G9" s="818"/>
      <c r="H9" s="818"/>
      <c r="I9" s="818"/>
      <c r="J9" s="818"/>
      <c r="K9" s="818"/>
      <c r="L9" s="818"/>
      <c r="M9" s="818"/>
      <c r="N9" s="507"/>
      <c r="O9" s="1005"/>
    </row>
    <row r="10" spans="1:15" s="494" customFormat="1" ht="15.75" customHeight="1" thickBot="1" x14ac:dyDescent="0.3">
      <c r="A10" s="828" t="s">
        <v>4</v>
      </c>
      <c r="B10" s="829"/>
      <c r="C10" s="819"/>
      <c r="D10" s="819"/>
      <c r="E10" s="819"/>
      <c r="F10" s="819"/>
      <c r="G10" s="819"/>
      <c r="H10" s="819"/>
      <c r="I10" s="819"/>
      <c r="J10" s="819"/>
      <c r="K10" s="819"/>
      <c r="L10" s="819"/>
      <c r="M10" s="819"/>
      <c r="N10" s="819"/>
      <c r="O10" s="1007"/>
    </row>
    <row r="11" spans="1:15" s="494" customFormat="1" ht="23.25" customHeight="1" x14ac:dyDescent="0.25">
      <c r="A11" s="830" t="s">
        <v>5</v>
      </c>
      <c r="B11" s="123" t="s">
        <v>6</v>
      </c>
      <c r="C11" s="1195" t="s">
        <v>8</v>
      </c>
      <c r="D11" s="1190"/>
      <c r="E11" s="1191"/>
      <c r="F11" s="123" t="s">
        <v>9</v>
      </c>
      <c r="G11" s="1211" t="s">
        <v>546</v>
      </c>
      <c r="H11" s="1200" t="s">
        <v>547</v>
      </c>
      <c r="I11" s="1214" t="s">
        <v>548</v>
      </c>
      <c r="J11" s="1200" t="s">
        <v>549</v>
      </c>
      <c r="K11" s="1214" t="s">
        <v>550</v>
      </c>
      <c r="L11" s="1200" t="s">
        <v>551</v>
      </c>
      <c r="M11" s="1200" t="s">
        <v>552</v>
      </c>
      <c r="N11" s="1206" t="s">
        <v>553</v>
      </c>
      <c r="O11" s="996" t="s">
        <v>65</v>
      </c>
    </row>
    <row r="12" spans="1:15" s="494" customFormat="1" ht="15.75" customHeight="1" thickBot="1" x14ac:dyDescent="0.3">
      <c r="A12" s="117" t="s">
        <v>12</v>
      </c>
      <c r="B12" s="386" t="s">
        <v>13</v>
      </c>
      <c r="C12" s="1196"/>
      <c r="D12" s="1210"/>
      <c r="E12" s="1198"/>
      <c r="F12" s="386" t="s">
        <v>133</v>
      </c>
      <c r="G12" s="1212"/>
      <c r="H12" s="1201"/>
      <c r="I12" s="1199"/>
      <c r="J12" s="1201"/>
      <c r="K12" s="1199"/>
      <c r="L12" s="1201"/>
      <c r="M12" s="1201"/>
      <c r="N12" s="1207"/>
      <c r="O12" s="846" t="s">
        <v>66</v>
      </c>
    </row>
    <row r="13" spans="1:15" s="494" customFormat="1" ht="15.75" customHeight="1" thickBot="1" x14ac:dyDescent="0.3">
      <c r="A13" s="831"/>
      <c r="B13" s="832"/>
      <c r="C13" s="833" t="s">
        <v>18</v>
      </c>
      <c r="D13" s="833" t="s">
        <v>19</v>
      </c>
      <c r="E13" s="834" t="s">
        <v>20</v>
      </c>
      <c r="F13" s="833" t="s">
        <v>21</v>
      </c>
      <c r="G13" s="1213"/>
      <c r="H13" s="1202"/>
      <c r="I13" s="1215"/>
      <c r="J13" s="1202"/>
      <c r="K13" s="1215"/>
      <c r="L13" s="1202"/>
      <c r="M13" s="1202"/>
      <c r="N13" s="1208"/>
      <c r="O13" s="1008"/>
    </row>
    <row r="14" spans="1:15" s="494" customFormat="1" ht="15" customHeight="1" x14ac:dyDescent="0.25">
      <c r="A14" s="835" t="s">
        <v>23</v>
      </c>
      <c r="B14" s="123"/>
      <c r="C14" s="493"/>
      <c r="D14" s="123"/>
      <c r="E14" s="836"/>
      <c r="F14" s="386"/>
      <c r="G14" s="493"/>
      <c r="H14" s="123"/>
      <c r="I14" s="111"/>
      <c r="J14" s="123"/>
      <c r="K14" s="111"/>
      <c r="L14" s="123"/>
      <c r="M14" s="123"/>
      <c r="N14" s="837"/>
      <c r="O14" s="996"/>
    </row>
    <row r="15" spans="1:15" s="494" customFormat="1" ht="30.75" customHeight="1" x14ac:dyDescent="0.25">
      <c r="A15" s="117" t="s">
        <v>343</v>
      </c>
      <c r="B15" s="386" t="s">
        <v>411</v>
      </c>
      <c r="C15" s="493">
        <v>5.3561904761904762</v>
      </c>
      <c r="D15" s="386">
        <v>9.8490476190476191</v>
      </c>
      <c r="E15" s="386">
        <v>29.494285714285713</v>
      </c>
      <c r="F15" s="386">
        <v>229.04761904761907</v>
      </c>
      <c r="G15" s="111">
        <v>8.8095238095238115E-2</v>
      </c>
      <c r="H15" s="386">
        <v>0.84571428571428586</v>
      </c>
      <c r="I15" s="111">
        <v>48.276190476190479</v>
      </c>
      <c r="J15" s="386">
        <v>0.15857142857142859</v>
      </c>
      <c r="K15" s="111">
        <v>117.50142857142858</v>
      </c>
      <c r="L15" s="386">
        <v>138.06285714285715</v>
      </c>
      <c r="M15" s="386">
        <v>32.789047619047622</v>
      </c>
      <c r="N15" s="111">
        <v>0.71357142857142875</v>
      </c>
      <c r="O15" s="846" t="s">
        <v>24</v>
      </c>
    </row>
    <row r="16" spans="1:15" s="494" customFormat="1" ht="49.5" customHeight="1" x14ac:dyDescent="0.25">
      <c r="A16" s="117" t="s">
        <v>32</v>
      </c>
      <c r="B16" s="386">
        <v>180</v>
      </c>
      <c r="C16" s="493">
        <v>2.8494000000000002</v>
      </c>
      <c r="D16" s="386">
        <v>2.4102000000000001</v>
      </c>
      <c r="E16" s="386">
        <v>14.351400000000002</v>
      </c>
      <c r="F16" s="386">
        <v>90.54</v>
      </c>
      <c r="G16" s="111">
        <v>3.9600000000000003E-2</v>
      </c>
      <c r="H16" s="386">
        <v>1.1700000000000002</v>
      </c>
      <c r="I16" s="111">
        <v>18.000000000000004</v>
      </c>
      <c r="J16" s="386">
        <v>0</v>
      </c>
      <c r="K16" s="111">
        <v>113.202</v>
      </c>
      <c r="L16" s="386">
        <v>81</v>
      </c>
      <c r="M16" s="386">
        <v>12.6</v>
      </c>
      <c r="N16" s="111">
        <v>0.1206</v>
      </c>
      <c r="O16" s="846" t="s">
        <v>33</v>
      </c>
    </row>
    <row r="17" spans="1:15" s="494" customFormat="1" ht="50.25" customHeight="1" thickBot="1" x14ac:dyDescent="0.3">
      <c r="A17" s="117" t="s">
        <v>35</v>
      </c>
      <c r="B17" s="386" t="s">
        <v>36</v>
      </c>
      <c r="C17" s="493">
        <v>2.29</v>
      </c>
      <c r="D17" s="386">
        <v>4.5</v>
      </c>
      <c r="E17" s="111">
        <v>15.489999999999997</v>
      </c>
      <c r="F17" s="386">
        <v>111.59999999999998</v>
      </c>
      <c r="G17" s="111">
        <v>3.2999999999999988E-2</v>
      </c>
      <c r="H17" s="386">
        <v>0</v>
      </c>
      <c r="I17" s="111">
        <v>20</v>
      </c>
      <c r="J17" s="386">
        <v>0.56000000000000005</v>
      </c>
      <c r="K17" s="111">
        <v>6.9</v>
      </c>
      <c r="L17" s="386">
        <v>21</v>
      </c>
      <c r="M17" s="386">
        <v>3.9</v>
      </c>
      <c r="N17" s="111">
        <v>0.37</v>
      </c>
      <c r="O17" s="846" t="s">
        <v>37</v>
      </c>
    </row>
    <row r="18" spans="1:15" s="494" customFormat="1" ht="15.75" customHeight="1" thickBot="1" x14ac:dyDescent="0.3">
      <c r="A18" s="838" t="s">
        <v>39</v>
      </c>
      <c r="B18" s="434">
        <v>400</v>
      </c>
      <c r="C18" s="434">
        <f>C15+C16+C17</f>
        <v>10.495590476190475</v>
      </c>
      <c r="D18" s="434">
        <f t="shared" ref="D18:N18" si="0">D15+D16+D17</f>
        <v>16.759247619047621</v>
      </c>
      <c r="E18" s="434">
        <f t="shared" si="0"/>
        <v>59.335685714285709</v>
      </c>
      <c r="F18" s="434">
        <v>431.19</v>
      </c>
      <c r="G18" s="434">
        <f t="shared" si="0"/>
        <v>0.16069523809523811</v>
      </c>
      <c r="H18" s="434">
        <f t="shared" si="0"/>
        <v>2.015714285714286</v>
      </c>
      <c r="I18" s="434">
        <f t="shared" si="0"/>
        <v>86.276190476190479</v>
      </c>
      <c r="J18" s="434">
        <f t="shared" si="0"/>
        <v>0.71857142857142864</v>
      </c>
      <c r="K18" s="434">
        <f t="shared" si="0"/>
        <v>237.60342857142857</v>
      </c>
      <c r="L18" s="434">
        <f t="shared" si="0"/>
        <v>240.06285714285715</v>
      </c>
      <c r="M18" s="434">
        <f t="shared" si="0"/>
        <v>49.289047619047622</v>
      </c>
      <c r="N18" s="434">
        <f t="shared" si="0"/>
        <v>1.2041714285714287</v>
      </c>
      <c r="O18" s="1009"/>
    </row>
    <row r="19" spans="1:15" s="494" customFormat="1" ht="15" customHeight="1" x14ac:dyDescent="0.25">
      <c r="A19" s="835" t="s">
        <v>554</v>
      </c>
      <c r="B19" s="386"/>
      <c r="C19" s="493"/>
      <c r="D19" s="123"/>
      <c r="E19" s="111"/>
      <c r="F19" s="123"/>
      <c r="G19" s="111"/>
      <c r="H19" s="386"/>
      <c r="I19" s="111"/>
      <c r="J19" s="386"/>
      <c r="K19" s="111"/>
      <c r="L19" s="386"/>
      <c r="M19" s="386"/>
      <c r="N19" s="111"/>
      <c r="O19" s="996"/>
    </row>
    <row r="20" spans="1:15" s="494" customFormat="1" ht="20.25" customHeight="1" x14ac:dyDescent="0.25">
      <c r="A20" s="117" t="s">
        <v>41</v>
      </c>
      <c r="B20" s="386">
        <v>200</v>
      </c>
      <c r="C20" s="111">
        <v>1</v>
      </c>
      <c r="D20" s="386"/>
      <c r="E20" s="111">
        <v>20.2</v>
      </c>
      <c r="F20" s="386">
        <v>84.8</v>
      </c>
      <c r="G20" s="111">
        <v>2.1999999999999999E-2</v>
      </c>
      <c r="H20" s="386">
        <v>3.9999999999999996</v>
      </c>
      <c r="I20" s="111"/>
      <c r="J20" s="386">
        <v>0.2</v>
      </c>
      <c r="K20" s="111">
        <v>14</v>
      </c>
      <c r="L20" s="386">
        <v>14</v>
      </c>
      <c r="M20" s="386">
        <v>8</v>
      </c>
      <c r="N20" s="111">
        <v>2.8</v>
      </c>
      <c r="O20" s="846" t="s">
        <v>210</v>
      </c>
    </row>
    <row r="21" spans="1:15" s="494" customFormat="1" ht="18" customHeight="1" thickBot="1" x14ac:dyDescent="0.3">
      <c r="A21" s="839" t="s">
        <v>170</v>
      </c>
      <c r="B21" s="386"/>
      <c r="C21" s="111"/>
      <c r="D21" s="386"/>
      <c r="E21" s="111"/>
      <c r="F21" s="386"/>
      <c r="G21" s="111"/>
      <c r="H21" s="386"/>
      <c r="I21" s="111"/>
      <c r="J21" s="386"/>
      <c r="K21" s="111"/>
      <c r="L21" s="386"/>
      <c r="M21" s="386"/>
      <c r="N21" s="111"/>
      <c r="O21" s="846"/>
    </row>
    <row r="22" spans="1:15" s="842" customFormat="1" ht="15.75" customHeight="1" thickBot="1" x14ac:dyDescent="0.3">
      <c r="A22" s="838" t="s">
        <v>39</v>
      </c>
      <c r="B22" s="434">
        <v>200</v>
      </c>
      <c r="C22" s="434">
        <f>C20</f>
        <v>1</v>
      </c>
      <c r="D22" s="434">
        <f t="shared" ref="D22:N22" si="1">D20</f>
        <v>0</v>
      </c>
      <c r="E22" s="434">
        <f t="shared" si="1"/>
        <v>20.2</v>
      </c>
      <c r="F22" s="434">
        <v>84.8</v>
      </c>
      <c r="G22" s="840">
        <f t="shared" si="1"/>
        <v>2.1999999999999999E-2</v>
      </c>
      <c r="H22" s="434">
        <f t="shared" si="1"/>
        <v>3.9999999999999996</v>
      </c>
      <c r="I22" s="840">
        <f t="shared" si="1"/>
        <v>0</v>
      </c>
      <c r="J22" s="434">
        <f t="shared" si="1"/>
        <v>0.2</v>
      </c>
      <c r="K22" s="840">
        <f t="shared" si="1"/>
        <v>14</v>
      </c>
      <c r="L22" s="434">
        <f t="shared" si="1"/>
        <v>14</v>
      </c>
      <c r="M22" s="434">
        <f t="shared" si="1"/>
        <v>8</v>
      </c>
      <c r="N22" s="841">
        <f t="shared" si="1"/>
        <v>2.8</v>
      </c>
      <c r="O22" s="1010"/>
    </row>
    <row r="23" spans="1:15" s="494" customFormat="1" ht="21" customHeight="1" x14ac:dyDescent="0.25">
      <c r="A23" s="835" t="s">
        <v>42</v>
      </c>
      <c r="B23" s="123"/>
      <c r="C23" s="837"/>
      <c r="D23" s="123"/>
      <c r="E23" s="837"/>
      <c r="F23" s="123"/>
      <c r="G23" s="837"/>
      <c r="H23" s="123"/>
      <c r="I23" s="837"/>
      <c r="J23" s="123"/>
      <c r="K23" s="837"/>
      <c r="L23" s="123"/>
      <c r="M23" s="123"/>
      <c r="N23" s="837"/>
      <c r="O23" s="1011"/>
    </row>
    <row r="24" spans="1:15" s="494" customFormat="1" ht="27.75" customHeight="1" x14ac:dyDescent="0.25">
      <c r="A24" s="117" t="s">
        <v>457</v>
      </c>
      <c r="B24" s="386">
        <v>60</v>
      </c>
      <c r="C24" s="111">
        <v>0.63</v>
      </c>
      <c r="D24" s="386">
        <v>1.05</v>
      </c>
      <c r="E24" s="111">
        <v>5.18</v>
      </c>
      <c r="F24" s="386">
        <v>24.24</v>
      </c>
      <c r="G24" s="111">
        <v>2.63</v>
      </c>
      <c r="H24" s="386">
        <v>2.63</v>
      </c>
      <c r="I24" s="111">
        <v>0</v>
      </c>
      <c r="J24" s="386">
        <v>0.20699999999999999</v>
      </c>
      <c r="K24" s="111">
        <v>14.395199999999997</v>
      </c>
      <c r="L24" s="386">
        <v>26.716799999999996</v>
      </c>
      <c r="M24" s="386">
        <v>18.231000000000002</v>
      </c>
      <c r="N24" s="111">
        <v>0.63900000000000001</v>
      </c>
      <c r="O24" s="975" t="s">
        <v>458</v>
      </c>
    </row>
    <row r="25" spans="1:15" s="494" customFormat="1" ht="45" customHeight="1" x14ac:dyDescent="0.25">
      <c r="A25" s="117" t="s">
        <v>460</v>
      </c>
      <c r="B25" s="386" t="s">
        <v>331</v>
      </c>
      <c r="C25" s="111">
        <v>4.2750000000000004</v>
      </c>
      <c r="D25" s="386">
        <v>3.8990000000000005</v>
      </c>
      <c r="E25" s="111">
        <v>12.601600000000001</v>
      </c>
      <c r="F25" s="386">
        <v>111.34000000000002</v>
      </c>
      <c r="G25" s="111">
        <v>8.500000000000002E-2</v>
      </c>
      <c r="H25" s="386">
        <v>6.18</v>
      </c>
      <c r="I25" s="111">
        <v>5.82</v>
      </c>
      <c r="J25" s="386">
        <v>1.1180000000000001</v>
      </c>
      <c r="K25" s="111">
        <v>26.383999999999997</v>
      </c>
      <c r="L25" s="386">
        <v>65.054000000000002</v>
      </c>
      <c r="M25" s="386">
        <v>21.665999999999993</v>
      </c>
      <c r="N25" s="111">
        <v>0.998</v>
      </c>
      <c r="O25" s="846" t="s">
        <v>325</v>
      </c>
    </row>
    <row r="26" spans="1:15" s="494" customFormat="1" ht="44.25" customHeight="1" x14ac:dyDescent="0.2">
      <c r="A26" s="117" t="s">
        <v>199</v>
      </c>
      <c r="B26" s="386">
        <v>70</v>
      </c>
      <c r="C26" s="111">
        <v>11.793563942557704</v>
      </c>
      <c r="D26" s="386">
        <v>13.085839473578943</v>
      </c>
      <c r="E26" s="111">
        <v>11.514197807912318</v>
      </c>
      <c r="F26" s="386">
        <v>211.06251030041201</v>
      </c>
      <c r="G26" s="111">
        <v>5.9294885795431802E-2</v>
      </c>
      <c r="H26" s="386">
        <v>0.84</v>
      </c>
      <c r="I26" s="111">
        <v>4.9350910036401459</v>
      </c>
      <c r="J26" s="386">
        <v>2.0061455058202333</v>
      </c>
      <c r="K26" s="111">
        <v>10.562720908836356</v>
      </c>
      <c r="L26" s="386">
        <v>116.7702418096724</v>
      </c>
      <c r="M26" s="386">
        <v>19.557553102124086</v>
      </c>
      <c r="N26" s="111">
        <v>1.8142997519900801</v>
      </c>
      <c r="O26" s="209" t="s">
        <v>595</v>
      </c>
    </row>
    <row r="27" spans="1:15" s="494" customFormat="1" ht="30.75" customHeight="1" x14ac:dyDescent="0.25">
      <c r="A27" s="117" t="s">
        <v>447</v>
      </c>
      <c r="B27" s="386">
        <v>130</v>
      </c>
      <c r="C27" s="111">
        <v>2.6519999999999997</v>
      </c>
      <c r="D27" s="386">
        <v>4.7839999999999998</v>
      </c>
      <c r="E27" s="111">
        <v>10.256999999999998</v>
      </c>
      <c r="F27" s="386">
        <v>100.1</v>
      </c>
      <c r="G27" s="111">
        <v>3.8999999999999993E-2</v>
      </c>
      <c r="H27" s="386">
        <v>22.2</v>
      </c>
      <c r="I27" s="111">
        <v>0</v>
      </c>
      <c r="J27" s="386">
        <v>2.5350000000000001</v>
      </c>
      <c r="K27" s="111">
        <v>76.375</v>
      </c>
      <c r="L27" s="386">
        <v>52.896999999999998</v>
      </c>
      <c r="M27" s="386">
        <v>27.105000000000004</v>
      </c>
      <c r="N27" s="111">
        <v>1.079</v>
      </c>
      <c r="O27" s="846" t="s">
        <v>448</v>
      </c>
    </row>
    <row r="28" spans="1:15" s="494" customFormat="1" ht="40.5" customHeight="1" x14ac:dyDescent="0.25">
      <c r="A28" s="843" t="s">
        <v>401</v>
      </c>
      <c r="B28" s="386">
        <v>180</v>
      </c>
      <c r="C28" s="493">
        <v>0.5958</v>
      </c>
      <c r="D28" s="386">
        <v>8.1000000000000003E-2</v>
      </c>
      <c r="E28" s="111">
        <v>28.812599999999996</v>
      </c>
      <c r="F28" s="386">
        <v>119.51999999999998</v>
      </c>
      <c r="G28" s="111">
        <v>1.4399999999999998E-2</v>
      </c>
      <c r="H28" s="386">
        <v>0.65</v>
      </c>
      <c r="I28" s="111">
        <v>0</v>
      </c>
      <c r="J28" s="386">
        <v>0.4572</v>
      </c>
      <c r="K28" s="111">
        <v>29.231999999999999</v>
      </c>
      <c r="L28" s="386">
        <v>21.096</v>
      </c>
      <c r="M28" s="386">
        <v>15.713999999999999</v>
      </c>
      <c r="N28" s="111">
        <v>0.62819999999999998</v>
      </c>
      <c r="O28" s="846" t="s">
        <v>402</v>
      </c>
    </row>
    <row r="29" spans="1:15" s="494" customFormat="1" ht="37.5" customHeight="1" thickBot="1" x14ac:dyDescent="0.3">
      <c r="A29" s="117" t="s">
        <v>277</v>
      </c>
      <c r="B29" s="386">
        <v>45</v>
      </c>
      <c r="C29" s="111">
        <v>2.97</v>
      </c>
      <c r="D29" s="386">
        <v>0.54</v>
      </c>
      <c r="E29" s="111">
        <v>17.820000000000004</v>
      </c>
      <c r="F29" s="386">
        <v>89.100000000000009</v>
      </c>
      <c r="G29" s="111">
        <v>7.6500000000000012E-2</v>
      </c>
      <c r="H29" s="386">
        <v>0</v>
      </c>
      <c r="I29" s="111">
        <v>0</v>
      </c>
      <c r="J29" s="386">
        <v>0.62999999999999989</v>
      </c>
      <c r="K29" s="111">
        <v>13.049999999999997</v>
      </c>
      <c r="L29" s="386">
        <v>67.499999999999986</v>
      </c>
      <c r="M29" s="386">
        <v>21.15</v>
      </c>
      <c r="N29" s="111">
        <v>1.7549999999999999</v>
      </c>
      <c r="O29" s="846" t="s">
        <v>219</v>
      </c>
    </row>
    <row r="30" spans="1:15" s="494" customFormat="1" ht="15.75" customHeight="1" thickBot="1" x14ac:dyDescent="0.3">
      <c r="A30" s="838" t="s">
        <v>39</v>
      </c>
      <c r="B30" s="844">
        <v>680</v>
      </c>
      <c r="C30" s="844">
        <f>C24+C25+C26+C27+C28+C29</f>
        <v>22.916363942557705</v>
      </c>
      <c r="D30" s="844">
        <f t="shared" ref="D30:N30" si="2">D24+D25+D26+D27+D28+D29</f>
        <v>23.439839473578942</v>
      </c>
      <c r="E30" s="844">
        <f t="shared" si="2"/>
        <v>86.18539780791231</v>
      </c>
      <c r="F30" s="844">
        <v>655.05999999999995</v>
      </c>
      <c r="G30" s="844">
        <f t="shared" si="2"/>
        <v>2.9041948857954321</v>
      </c>
      <c r="H30" s="844">
        <f t="shared" si="2"/>
        <v>32.5</v>
      </c>
      <c r="I30" s="844">
        <f t="shared" si="2"/>
        <v>10.755091003640146</v>
      </c>
      <c r="J30" s="844">
        <f t="shared" si="2"/>
        <v>6.9533455058202334</v>
      </c>
      <c r="K30" s="844">
        <f t="shared" si="2"/>
        <v>169.99892090883634</v>
      </c>
      <c r="L30" s="844">
        <f t="shared" si="2"/>
        <v>350.03404180967237</v>
      </c>
      <c r="M30" s="844">
        <f t="shared" si="2"/>
        <v>123.42355310212409</v>
      </c>
      <c r="N30" s="844">
        <f t="shared" si="2"/>
        <v>6.9134997519900798</v>
      </c>
      <c r="O30" s="1012"/>
    </row>
    <row r="31" spans="1:15" s="494" customFormat="1" ht="16.5" customHeight="1" x14ac:dyDescent="0.25">
      <c r="A31" s="845" t="s">
        <v>454</v>
      </c>
      <c r="B31" s="386"/>
      <c r="C31" s="111"/>
      <c r="D31" s="386"/>
      <c r="E31" s="111"/>
      <c r="F31" s="386"/>
      <c r="G31" s="111"/>
      <c r="H31" s="386"/>
      <c r="I31" s="111"/>
      <c r="J31" s="386"/>
      <c r="K31" s="111"/>
      <c r="L31" s="386"/>
      <c r="M31" s="386"/>
      <c r="N31" s="111"/>
      <c r="O31" s="846"/>
    </row>
    <row r="32" spans="1:15" s="494" customFormat="1" ht="21" customHeight="1" x14ac:dyDescent="0.25">
      <c r="A32" s="117" t="s">
        <v>177</v>
      </c>
      <c r="B32" s="386" t="s">
        <v>365</v>
      </c>
      <c r="C32" s="111">
        <v>5.3069999999999995</v>
      </c>
      <c r="D32" s="386">
        <v>4.5749999999999993</v>
      </c>
      <c r="E32" s="111">
        <v>7.3199999999999985</v>
      </c>
      <c r="F32" s="386">
        <v>91.499999999999986</v>
      </c>
      <c r="G32" s="111">
        <v>7.3199999999999987E-2</v>
      </c>
      <c r="H32" s="386">
        <v>1.2809999999999997</v>
      </c>
      <c r="I32" s="111">
        <v>36.599999999999994</v>
      </c>
      <c r="J32" s="386">
        <v>0</v>
      </c>
      <c r="K32" s="111">
        <v>219.6</v>
      </c>
      <c r="L32" s="386">
        <v>164.7</v>
      </c>
      <c r="M32" s="386">
        <v>25.619999999999997</v>
      </c>
      <c r="N32" s="111">
        <v>0.183</v>
      </c>
      <c r="O32" s="846" t="s">
        <v>150</v>
      </c>
    </row>
    <row r="33" spans="1:15" s="494" customFormat="1" ht="29.25" customHeight="1" x14ac:dyDescent="0.25">
      <c r="A33" s="839" t="s">
        <v>590</v>
      </c>
      <c r="B33" s="386"/>
      <c r="C33" s="111"/>
      <c r="D33" s="386"/>
      <c r="E33" s="111"/>
      <c r="F33" s="386"/>
      <c r="G33" s="111"/>
      <c r="H33" s="386"/>
      <c r="I33" s="111"/>
      <c r="J33" s="386"/>
      <c r="K33" s="111"/>
      <c r="L33" s="386"/>
      <c r="M33" s="386"/>
      <c r="N33" s="111"/>
      <c r="O33" s="846"/>
    </row>
    <row r="34" spans="1:15" s="494" customFormat="1" ht="43.5" customHeight="1" thickBot="1" x14ac:dyDescent="0.3">
      <c r="A34" s="117" t="s">
        <v>562</v>
      </c>
      <c r="B34" s="386">
        <v>20</v>
      </c>
      <c r="C34" s="111">
        <v>0.75</v>
      </c>
      <c r="D34" s="386">
        <v>6.0999999999999988</v>
      </c>
      <c r="E34" s="111">
        <v>12.499999999999998</v>
      </c>
      <c r="F34" s="386">
        <v>108.49999999999999</v>
      </c>
      <c r="G34" s="111">
        <v>0.01</v>
      </c>
      <c r="H34" s="386">
        <v>0</v>
      </c>
      <c r="I34" s="111">
        <v>1</v>
      </c>
      <c r="J34" s="386">
        <v>0.95</v>
      </c>
      <c r="K34" s="111">
        <v>1.4999999999999998</v>
      </c>
      <c r="L34" s="386">
        <v>8.4999999999999982</v>
      </c>
      <c r="M34" s="386">
        <v>0.99999999999999978</v>
      </c>
      <c r="N34" s="111">
        <v>0.85499999999999976</v>
      </c>
      <c r="O34" s="846" t="s">
        <v>221</v>
      </c>
    </row>
    <row r="35" spans="1:15" s="494" customFormat="1" ht="15.75" customHeight="1" thickBot="1" x14ac:dyDescent="0.3">
      <c r="A35" s="847" t="s">
        <v>39</v>
      </c>
      <c r="B35" s="848">
        <v>203</v>
      </c>
      <c r="C35" s="849">
        <f>C32+C34</f>
        <v>6.0569999999999995</v>
      </c>
      <c r="D35" s="849">
        <f t="shared" ref="D35:N35" si="3">D32+D34</f>
        <v>10.674999999999997</v>
      </c>
      <c r="E35" s="849">
        <f t="shared" si="3"/>
        <v>19.819999999999997</v>
      </c>
      <c r="F35" s="848">
        <v>200</v>
      </c>
      <c r="G35" s="850">
        <f t="shared" si="3"/>
        <v>8.3199999999999982E-2</v>
      </c>
      <c r="H35" s="848">
        <f t="shared" si="3"/>
        <v>1.2809999999999997</v>
      </c>
      <c r="I35" s="850">
        <f t="shared" si="3"/>
        <v>37.599999999999994</v>
      </c>
      <c r="J35" s="848">
        <f t="shared" si="3"/>
        <v>0.95</v>
      </c>
      <c r="K35" s="850">
        <f t="shared" si="3"/>
        <v>221.1</v>
      </c>
      <c r="L35" s="848">
        <f t="shared" si="3"/>
        <v>173.2</v>
      </c>
      <c r="M35" s="848">
        <f t="shared" si="3"/>
        <v>26.619999999999997</v>
      </c>
      <c r="N35" s="850">
        <f t="shared" si="3"/>
        <v>1.0379999999999998</v>
      </c>
      <c r="O35" s="1009"/>
    </row>
    <row r="36" spans="1:15" s="494" customFormat="1" ht="24.75" customHeight="1" x14ac:dyDescent="0.25">
      <c r="A36" s="845" t="s">
        <v>451</v>
      </c>
      <c r="B36" s="386"/>
      <c r="C36" s="111"/>
      <c r="D36" s="123"/>
      <c r="E36" s="111"/>
      <c r="F36" s="123"/>
      <c r="G36" s="111"/>
      <c r="H36" s="386"/>
      <c r="I36" s="111"/>
      <c r="J36" s="386"/>
      <c r="K36" s="111"/>
      <c r="L36" s="386"/>
      <c r="M36" s="386"/>
      <c r="N36" s="111"/>
      <c r="O36" s="846"/>
    </row>
    <row r="37" spans="1:15" s="494" customFormat="1" ht="21" customHeight="1" x14ac:dyDescent="0.25">
      <c r="A37" s="117" t="s">
        <v>563</v>
      </c>
      <c r="B37" s="386" t="s">
        <v>190</v>
      </c>
      <c r="C37" s="111">
        <v>11.973333333333334</v>
      </c>
      <c r="D37" s="386">
        <v>3.9066666666666667</v>
      </c>
      <c r="E37" s="111">
        <v>5.8666666666666663</v>
      </c>
      <c r="F37" s="386">
        <v>106.66666666666666</v>
      </c>
      <c r="G37" s="111">
        <v>7.9999999999999988E-2</v>
      </c>
      <c r="H37" s="386">
        <v>0.15999999999999998</v>
      </c>
      <c r="I37" s="111">
        <v>25.333333333333332</v>
      </c>
      <c r="J37" s="386">
        <v>0</v>
      </c>
      <c r="K37" s="111">
        <v>36.266666666666666</v>
      </c>
      <c r="L37" s="386">
        <v>163.33333333333334</v>
      </c>
      <c r="M37" s="386">
        <v>22.13333333333334</v>
      </c>
      <c r="N37" s="111">
        <v>0.76000000000000012</v>
      </c>
      <c r="O37" s="846" t="s">
        <v>186</v>
      </c>
    </row>
    <row r="38" spans="1:15" s="494" customFormat="1" ht="25.5" customHeight="1" x14ac:dyDescent="0.25">
      <c r="A38" s="839" t="s">
        <v>565</v>
      </c>
      <c r="B38" s="386">
        <v>140</v>
      </c>
      <c r="C38" s="111">
        <v>2.8601999999999999</v>
      </c>
      <c r="D38" s="386">
        <v>4.4813999999999998</v>
      </c>
      <c r="E38" s="111">
        <v>19.0764</v>
      </c>
      <c r="F38" s="386">
        <v>128.1</v>
      </c>
      <c r="G38" s="111">
        <v>0.13019999999999998</v>
      </c>
      <c r="H38" s="386">
        <v>16.949799999999996</v>
      </c>
      <c r="I38" s="111">
        <v>0</v>
      </c>
      <c r="J38" s="386">
        <v>0.1694</v>
      </c>
      <c r="K38" s="111">
        <v>34.510000000000005</v>
      </c>
      <c r="L38" s="386">
        <v>80.822000000000003</v>
      </c>
      <c r="M38" s="386">
        <v>25.900000000000002</v>
      </c>
      <c r="N38" s="111">
        <v>0.94220000000000004</v>
      </c>
      <c r="O38" s="975" t="s">
        <v>183</v>
      </c>
    </row>
    <row r="39" spans="1:15" s="494" customFormat="1" ht="24.75" customHeight="1" x14ac:dyDescent="0.25">
      <c r="A39" s="117" t="s">
        <v>136</v>
      </c>
      <c r="B39" s="386" t="s">
        <v>366</v>
      </c>
      <c r="C39" s="111">
        <v>6.3E-2</v>
      </c>
      <c r="D39" s="386">
        <v>1.7999999999999999E-2</v>
      </c>
      <c r="E39" s="111">
        <v>6.0217331334332833</v>
      </c>
      <c r="F39" s="386">
        <v>24.101919040479761</v>
      </c>
      <c r="G39" s="111">
        <v>0</v>
      </c>
      <c r="H39" s="386">
        <v>2.6999999999999996E-2</v>
      </c>
      <c r="I39" s="111">
        <v>0</v>
      </c>
      <c r="J39" s="386">
        <v>0</v>
      </c>
      <c r="K39" s="111">
        <v>9.7652023988006</v>
      </c>
      <c r="L39" s="386">
        <v>2.52</v>
      </c>
      <c r="M39" s="386">
        <v>1.26</v>
      </c>
      <c r="N39" s="111">
        <v>0.22952023988005998</v>
      </c>
      <c r="O39" s="975" t="s">
        <v>566</v>
      </c>
    </row>
    <row r="40" spans="1:15" s="494" customFormat="1" ht="30.75" customHeight="1" x14ac:dyDescent="0.25">
      <c r="A40" s="117" t="s">
        <v>212</v>
      </c>
      <c r="B40" s="386">
        <v>30</v>
      </c>
      <c r="C40" s="111">
        <v>2.2799999999999998</v>
      </c>
      <c r="D40" s="493">
        <v>0.24</v>
      </c>
      <c r="E40" s="111">
        <v>14.76</v>
      </c>
      <c r="F40" s="386">
        <v>70.5</v>
      </c>
      <c r="G40" s="111">
        <v>3.3000000000000002E-2</v>
      </c>
      <c r="H40" s="386">
        <v>0</v>
      </c>
      <c r="I40" s="111">
        <v>0</v>
      </c>
      <c r="J40" s="386">
        <v>0.33</v>
      </c>
      <c r="K40" s="111">
        <v>6</v>
      </c>
      <c r="L40" s="386">
        <v>19.5</v>
      </c>
      <c r="M40" s="386">
        <v>4.2</v>
      </c>
      <c r="N40" s="111">
        <v>0.33000000000000007</v>
      </c>
      <c r="O40" s="975" t="s">
        <v>220</v>
      </c>
    </row>
    <row r="41" spans="1:15" s="494" customFormat="1" ht="23.25" customHeight="1" x14ac:dyDescent="0.25">
      <c r="A41" s="851" t="s">
        <v>39</v>
      </c>
      <c r="B41" s="852">
        <v>436</v>
      </c>
      <c r="C41" s="852">
        <f>SUM(C37:C40)</f>
        <v>17.176533333333335</v>
      </c>
      <c r="D41" s="852">
        <f t="shared" ref="D41:N41" si="4">SUM(D37:D40)</f>
        <v>8.6460666666666679</v>
      </c>
      <c r="E41" s="852">
        <f t="shared" si="4"/>
        <v>45.724799800099952</v>
      </c>
      <c r="F41" s="852">
        <v>329.37</v>
      </c>
      <c r="G41" s="852">
        <f t="shared" si="4"/>
        <v>0.24319999999999997</v>
      </c>
      <c r="H41" s="852">
        <f t="shared" si="4"/>
        <v>17.136799999999997</v>
      </c>
      <c r="I41" s="852">
        <f t="shared" si="4"/>
        <v>25.333333333333332</v>
      </c>
      <c r="J41" s="852">
        <f t="shared" si="4"/>
        <v>0.49940000000000001</v>
      </c>
      <c r="K41" s="852">
        <f t="shared" si="4"/>
        <v>86.541869065467267</v>
      </c>
      <c r="L41" s="852">
        <f t="shared" si="4"/>
        <v>266.17533333333336</v>
      </c>
      <c r="M41" s="852">
        <f t="shared" si="4"/>
        <v>53.493333333333347</v>
      </c>
      <c r="N41" s="852">
        <f t="shared" si="4"/>
        <v>2.2617202398800602</v>
      </c>
      <c r="O41" s="1013"/>
    </row>
    <row r="42" spans="1:15" s="494" customFormat="1" ht="15.75" customHeight="1" thickBot="1" x14ac:dyDescent="0.3">
      <c r="A42" s="853" t="s">
        <v>63</v>
      </c>
      <c r="B42" s="854">
        <f t="shared" ref="B42:N42" si="5">B18+B22+B30+B35+B41</f>
        <v>1919</v>
      </c>
      <c r="C42" s="855">
        <f t="shared" si="5"/>
        <v>57.645487752081522</v>
      </c>
      <c r="D42" s="855">
        <f t="shared" si="5"/>
        <v>59.52015375929323</v>
      </c>
      <c r="E42" s="855">
        <f t="shared" si="5"/>
        <v>231.26588332229795</v>
      </c>
      <c r="F42" s="855">
        <f t="shared" si="5"/>
        <v>1700.42</v>
      </c>
      <c r="G42" s="855">
        <f t="shared" si="5"/>
        <v>3.4132901238906701</v>
      </c>
      <c r="H42" s="855">
        <f t="shared" si="5"/>
        <v>56.933514285714281</v>
      </c>
      <c r="I42" s="855">
        <f t="shared" si="5"/>
        <v>159.96461481316396</v>
      </c>
      <c r="J42" s="855">
        <f t="shared" si="5"/>
        <v>9.3213169343916604</v>
      </c>
      <c r="K42" s="855">
        <f t="shared" si="5"/>
        <v>729.24421854573222</v>
      </c>
      <c r="L42" s="855">
        <f t="shared" si="5"/>
        <v>1043.4722322858629</v>
      </c>
      <c r="M42" s="855">
        <f t="shared" si="5"/>
        <v>260.82593405450507</v>
      </c>
      <c r="N42" s="855">
        <f t="shared" si="5"/>
        <v>14.217391420441569</v>
      </c>
      <c r="O42" s="1008"/>
    </row>
    <row r="43" spans="1:15" ht="16.5" thickBot="1" x14ac:dyDescent="0.3">
      <c r="O43" s="1014"/>
    </row>
    <row r="44" spans="1:15" s="494" customFormat="1" ht="15" customHeight="1" x14ac:dyDescent="0.25">
      <c r="A44" s="839"/>
      <c r="B44" s="837"/>
      <c r="C44" s="111"/>
      <c r="D44" s="111"/>
      <c r="E44" s="111"/>
      <c r="F44" s="111"/>
      <c r="G44" s="111"/>
      <c r="H44" s="111"/>
      <c r="I44" s="111"/>
      <c r="J44" s="111"/>
      <c r="K44" s="111"/>
      <c r="L44" s="111"/>
      <c r="M44" s="111"/>
      <c r="N44" s="111"/>
      <c r="O44" s="998"/>
    </row>
    <row r="45" spans="1:15" s="494" customFormat="1" ht="15.75" customHeight="1" thickBot="1" x14ac:dyDescent="0.3">
      <c r="A45" s="828" t="s">
        <v>64</v>
      </c>
      <c r="B45" s="829"/>
      <c r="C45" s="819"/>
      <c r="D45" s="819"/>
      <c r="E45" s="819"/>
      <c r="F45" s="819"/>
      <c r="G45" s="819"/>
      <c r="H45" s="819"/>
      <c r="I45" s="819"/>
      <c r="J45" s="819"/>
      <c r="K45" s="819"/>
      <c r="L45" s="819"/>
      <c r="M45" s="819"/>
      <c r="N45" s="819"/>
      <c r="O45" s="1015"/>
    </row>
    <row r="46" spans="1:15" s="494" customFormat="1" ht="22.5" customHeight="1" x14ac:dyDescent="0.25">
      <c r="A46" s="830" t="s">
        <v>5</v>
      </c>
      <c r="B46" s="123" t="s">
        <v>6</v>
      </c>
      <c r="C46" s="1195" t="s">
        <v>8</v>
      </c>
      <c r="D46" s="1190"/>
      <c r="E46" s="1191"/>
      <c r="F46" s="123" t="s">
        <v>9</v>
      </c>
      <c r="G46" s="1195" t="s">
        <v>546</v>
      </c>
      <c r="H46" s="1186" t="s">
        <v>547</v>
      </c>
      <c r="I46" s="1190" t="s">
        <v>548</v>
      </c>
      <c r="J46" s="1186" t="s">
        <v>549</v>
      </c>
      <c r="K46" s="1190" t="s">
        <v>550</v>
      </c>
      <c r="L46" s="1186" t="s">
        <v>551</v>
      </c>
      <c r="M46" s="1186" t="s">
        <v>552</v>
      </c>
      <c r="N46" s="1191" t="s">
        <v>553</v>
      </c>
      <c r="O46" s="996" t="s">
        <v>65</v>
      </c>
    </row>
    <row r="47" spans="1:15" s="494" customFormat="1" ht="15.75" customHeight="1" thickBot="1" x14ac:dyDescent="0.3">
      <c r="A47" s="117" t="s">
        <v>12</v>
      </c>
      <c r="B47" s="386" t="s">
        <v>13</v>
      </c>
      <c r="C47" s="857"/>
      <c r="D47" s="858"/>
      <c r="E47" s="858"/>
      <c r="F47" s="386" t="s">
        <v>133</v>
      </c>
      <c r="G47" s="1209"/>
      <c r="H47" s="1187"/>
      <c r="I47" s="1209"/>
      <c r="J47" s="1187"/>
      <c r="K47" s="1209"/>
      <c r="L47" s="1187"/>
      <c r="M47" s="1187"/>
      <c r="N47" s="1197"/>
      <c r="O47" s="846" t="s">
        <v>66</v>
      </c>
    </row>
    <row r="48" spans="1:15" s="494" customFormat="1" ht="15.75" customHeight="1" thickBot="1" x14ac:dyDescent="0.3">
      <c r="A48" s="831"/>
      <c r="B48" s="832"/>
      <c r="C48" s="833" t="s">
        <v>18</v>
      </c>
      <c r="D48" s="860" t="s">
        <v>19</v>
      </c>
      <c r="E48" s="833" t="s">
        <v>20</v>
      </c>
      <c r="F48" s="833" t="s">
        <v>21</v>
      </c>
      <c r="G48" s="1210"/>
      <c r="H48" s="1188"/>
      <c r="I48" s="1210"/>
      <c r="J48" s="1188"/>
      <c r="K48" s="1210"/>
      <c r="L48" s="1188"/>
      <c r="M48" s="1188"/>
      <c r="N48" s="1198"/>
      <c r="O48" s="1008"/>
    </row>
    <row r="49" spans="1:15" s="494" customFormat="1" ht="15" customHeight="1" x14ac:dyDescent="0.25">
      <c r="A49" s="835" t="s">
        <v>23</v>
      </c>
      <c r="B49" s="123"/>
      <c r="C49" s="861"/>
      <c r="D49" s="123"/>
      <c r="E49" s="123"/>
      <c r="F49" s="123"/>
      <c r="G49" s="837"/>
      <c r="H49" s="123"/>
      <c r="I49" s="837"/>
      <c r="J49" s="123"/>
      <c r="K49" s="837"/>
      <c r="L49" s="123"/>
      <c r="M49" s="123"/>
      <c r="N49" s="837"/>
      <c r="O49" s="996"/>
    </row>
    <row r="50" spans="1:15" s="494" customFormat="1" ht="25.5" customHeight="1" x14ac:dyDescent="0.25">
      <c r="A50" s="117" t="s">
        <v>345</v>
      </c>
      <c r="B50" s="386" t="s">
        <v>365</v>
      </c>
      <c r="C50" s="493">
        <v>4.8124547799505883</v>
      </c>
      <c r="D50" s="386">
        <v>7.8462960763787102</v>
      </c>
      <c r="E50" s="386">
        <v>29.378438842594502</v>
      </c>
      <c r="F50" s="386">
        <v>207.31529835434031</v>
      </c>
      <c r="G50" s="111">
        <v>9.6746853146853162E-2</v>
      </c>
      <c r="H50" s="386">
        <v>0</v>
      </c>
      <c r="I50" s="111">
        <v>15.325991373895567</v>
      </c>
      <c r="J50" s="386">
        <v>0.84299542732716382</v>
      </c>
      <c r="K50" s="111">
        <v>19.606035006909259</v>
      </c>
      <c r="L50" s="386">
        <v>121.72469410828694</v>
      </c>
      <c r="M50" s="386">
        <v>25.799160839160844</v>
      </c>
      <c r="N50" s="111">
        <v>2.0411385201624723</v>
      </c>
      <c r="O50" s="846" t="s">
        <v>338</v>
      </c>
    </row>
    <row r="51" spans="1:15" s="494" customFormat="1" ht="39" customHeight="1" x14ac:dyDescent="0.25">
      <c r="A51" s="117" t="s">
        <v>68</v>
      </c>
      <c r="B51" s="386">
        <v>180</v>
      </c>
      <c r="C51" s="111">
        <v>3.6702000000000004</v>
      </c>
      <c r="D51" s="386">
        <v>3.1896</v>
      </c>
      <c r="E51" s="111">
        <v>15.8202</v>
      </c>
      <c r="F51" s="386">
        <v>106.74</v>
      </c>
      <c r="G51" s="111">
        <v>5.04E-2</v>
      </c>
      <c r="H51" s="386">
        <v>1.43</v>
      </c>
      <c r="I51" s="111">
        <v>21.96</v>
      </c>
      <c r="J51" s="386"/>
      <c r="K51" s="111">
        <v>136.99799999999999</v>
      </c>
      <c r="L51" s="386">
        <v>112.10399999999998</v>
      </c>
      <c r="M51" s="386">
        <v>19.206</v>
      </c>
      <c r="N51" s="111">
        <v>0.43020000000000003</v>
      </c>
      <c r="O51" s="846" t="s">
        <v>69</v>
      </c>
    </row>
    <row r="52" spans="1:15" s="494" customFormat="1" ht="46.5" customHeight="1" thickBot="1" x14ac:dyDescent="0.3">
      <c r="A52" s="117" t="s">
        <v>208</v>
      </c>
      <c r="B52" s="386" t="s">
        <v>456</v>
      </c>
      <c r="C52" s="493">
        <v>6.2349999999999994</v>
      </c>
      <c r="D52" s="386">
        <v>8.49</v>
      </c>
      <c r="E52" s="111">
        <v>15.489999999999997</v>
      </c>
      <c r="F52" s="386">
        <v>163.09999999999997</v>
      </c>
      <c r="G52" s="111">
        <v>3.7999999999999985E-2</v>
      </c>
      <c r="H52" s="386">
        <v>0.11</v>
      </c>
      <c r="I52" s="111">
        <v>51.5</v>
      </c>
      <c r="J52" s="386">
        <v>0.62</v>
      </c>
      <c r="K52" s="111">
        <v>156.89999999999998</v>
      </c>
      <c r="L52" s="386">
        <v>110.99999999999999</v>
      </c>
      <c r="M52" s="386">
        <v>12.149999999999999</v>
      </c>
      <c r="N52" s="111">
        <v>0.47499999999999998</v>
      </c>
      <c r="O52" s="1016" t="s">
        <v>263</v>
      </c>
    </row>
    <row r="53" spans="1:15" s="494" customFormat="1" ht="15.75" customHeight="1" thickBot="1" x14ac:dyDescent="0.3">
      <c r="A53" s="838" t="s">
        <v>39</v>
      </c>
      <c r="B53" s="434">
        <v>413</v>
      </c>
      <c r="C53" s="862">
        <f>C50+C51+C52</f>
        <v>14.717654779950589</v>
      </c>
      <c r="D53" s="862">
        <f t="shared" ref="D53:N53" si="6">D50+D51+D52</f>
        <v>19.525896076378711</v>
      </c>
      <c r="E53" s="862">
        <f t="shared" si="6"/>
        <v>60.6886388425945</v>
      </c>
      <c r="F53" s="862">
        <v>477.16</v>
      </c>
      <c r="G53" s="862">
        <f t="shared" si="6"/>
        <v>0.18514685314685314</v>
      </c>
      <c r="H53" s="862">
        <f t="shared" si="6"/>
        <v>1.54</v>
      </c>
      <c r="I53" s="862">
        <f t="shared" si="6"/>
        <v>88.78599137389557</v>
      </c>
      <c r="J53" s="862">
        <f t="shared" si="6"/>
        <v>1.4629954273271637</v>
      </c>
      <c r="K53" s="862">
        <f t="shared" si="6"/>
        <v>313.50403500690925</v>
      </c>
      <c r="L53" s="862">
        <f t="shared" si="6"/>
        <v>344.82869410828692</v>
      </c>
      <c r="M53" s="862">
        <f t="shared" si="6"/>
        <v>57.155160839160843</v>
      </c>
      <c r="N53" s="862">
        <f t="shared" si="6"/>
        <v>2.9463385201624726</v>
      </c>
      <c r="O53" s="1017"/>
    </row>
    <row r="54" spans="1:15" s="494" customFormat="1" ht="15" customHeight="1" x14ac:dyDescent="0.25">
      <c r="A54" s="863" t="s">
        <v>40</v>
      </c>
      <c r="B54" s="386"/>
      <c r="C54" s="386"/>
      <c r="D54" s="386"/>
      <c r="E54" s="386"/>
      <c r="F54" s="386"/>
      <c r="G54" s="111"/>
      <c r="H54" s="386"/>
      <c r="I54" s="111"/>
      <c r="J54" s="386"/>
      <c r="K54" s="111"/>
      <c r="L54" s="386"/>
      <c r="M54" s="386"/>
      <c r="N54" s="111"/>
      <c r="O54" s="846"/>
    </row>
    <row r="55" spans="1:15" s="494" customFormat="1" ht="17.25" customHeight="1" x14ac:dyDescent="0.25">
      <c r="A55" s="864" t="s">
        <v>55</v>
      </c>
      <c r="B55" s="508">
        <v>100</v>
      </c>
      <c r="C55" s="865">
        <v>0.4</v>
      </c>
      <c r="D55" s="508">
        <v>0.4</v>
      </c>
      <c r="E55" s="507">
        <v>9.8000000000000007</v>
      </c>
      <c r="F55" s="508">
        <v>47</v>
      </c>
      <c r="G55" s="507">
        <v>0.03</v>
      </c>
      <c r="H55" s="508">
        <v>10</v>
      </c>
      <c r="I55" s="507"/>
      <c r="J55" s="508">
        <v>0.2</v>
      </c>
      <c r="K55" s="507">
        <v>16</v>
      </c>
      <c r="L55" s="508">
        <v>11</v>
      </c>
      <c r="M55" s="508">
        <v>9</v>
      </c>
      <c r="N55" s="507">
        <v>2.2000000000000002</v>
      </c>
      <c r="O55" s="846" t="s">
        <v>153</v>
      </c>
    </row>
    <row r="56" spans="1:15" s="494" customFormat="1" ht="16.5" customHeight="1" thickBot="1" x14ac:dyDescent="0.3">
      <c r="A56" s="864" t="s">
        <v>396</v>
      </c>
      <c r="B56" s="508"/>
      <c r="C56" s="865"/>
      <c r="D56" s="508"/>
      <c r="E56" s="507"/>
      <c r="F56" s="508"/>
      <c r="G56" s="507"/>
      <c r="H56" s="508"/>
      <c r="I56" s="507"/>
      <c r="J56" s="508"/>
      <c r="K56" s="507"/>
      <c r="L56" s="508"/>
      <c r="M56" s="508"/>
      <c r="N56" s="507"/>
      <c r="O56" s="846" t="s">
        <v>154</v>
      </c>
    </row>
    <row r="57" spans="1:15" s="842" customFormat="1" ht="15.75" customHeight="1" thickBot="1" x14ac:dyDescent="0.3">
      <c r="A57" s="838" t="s">
        <v>39</v>
      </c>
      <c r="B57" s="434">
        <v>100</v>
      </c>
      <c r="C57" s="434">
        <f>C55</f>
        <v>0.4</v>
      </c>
      <c r="D57" s="434">
        <f t="shared" ref="D57:N57" si="7">D55</f>
        <v>0.4</v>
      </c>
      <c r="E57" s="434">
        <f t="shared" si="7"/>
        <v>9.8000000000000007</v>
      </c>
      <c r="F57" s="434">
        <f t="shared" si="7"/>
        <v>47</v>
      </c>
      <c r="G57" s="840">
        <f t="shared" si="7"/>
        <v>0.03</v>
      </c>
      <c r="H57" s="434">
        <f t="shared" si="7"/>
        <v>10</v>
      </c>
      <c r="I57" s="840">
        <f t="shared" si="7"/>
        <v>0</v>
      </c>
      <c r="J57" s="434">
        <f t="shared" si="7"/>
        <v>0.2</v>
      </c>
      <c r="K57" s="840">
        <f t="shared" si="7"/>
        <v>16</v>
      </c>
      <c r="L57" s="434">
        <f t="shared" si="7"/>
        <v>11</v>
      </c>
      <c r="M57" s="434">
        <f t="shared" si="7"/>
        <v>9</v>
      </c>
      <c r="N57" s="841">
        <f t="shared" si="7"/>
        <v>2.2000000000000002</v>
      </c>
      <c r="O57" s="1010"/>
    </row>
    <row r="58" spans="1:15" s="494" customFormat="1" ht="15" customHeight="1" x14ac:dyDescent="0.25">
      <c r="A58" s="835" t="s">
        <v>42</v>
      </c>
      <c r="B58" s="123"/>
      <c r="C58" s="861"/>
      <c r="D58" s="123"/>
      <c r="E58" s="837"/>
      <c r="F58" s="123"/>
      <c r="G58" s="837"/>
      <c r="H58" s="123"/>
      <c r="I58" s="837"/>
      <c r="J58" s="123"/>
      <c r="K58" s="837"/>
      <c r="L58" s="123"/>
      <c r="M58" s="123"/>
      <c r="N58" s="837"/>
      <c r="O58" s="1011"/>
    </row>
    <row r="59" spans="1:15" s="494" customFormat="1" ht="30" customHeight="1" x14ac:dyDescent="0.25">
      <c r="A59" s="117" t="s">
        <v>285</v>
      </c>
      <c r="B59" s="386">
        <v>60</v>
      </c>
      <c r="C59" s="143">
        <v>0.72899999999999998</v>
      </c>
      <c r="D59" s="144">
        <v>4.7058000000000009</v>
      </c>
      <c r="E59" s="143">
        <v>5.3772000000000002</v>
      </c>
      <c r="F59" s="144">
        <v>66.839999999999989</v>
      </c>
      <c r="G59" s="143">
        <v>3.3000000000000002E-2</v>
      </c>
      <c r="H59" s="144">
        <v>3.62</v>
      </c>
      <c r="I59" s="143">
        <v>0</v>
      </c>
      <c r="J59" s="144">
        <v>1.446</v>
      </c>
      <c r="K59" s="143">
        <v>11.113799999999998</v>
      </c>
      <c r="L59" s="144">
        <v>25.261799999999994</v>
      </c>
      <c r="M59" s="144">
        <v>9.1259999999999977</v>
      </c>
      <c r="N59" s="143">
        <v>0.40979999999999989</v>
      </c>
      <c r="O59" s="846" t="s">
        <v>286</v>
      </c>
    </row>
    <row r="60" spans="1:15" s="494" customFormat="1" ht="65.25" customHeight="1" x14ac:dyDescent="0.25">
      <c r="A60" s="866" t="s">
        <v>463</v>
      </c>
      <c r="B60" s="386" t="s">
        <v>332</v>
      </c>
      <c r="C60" s="493">
        <v>1.504716560509554</v>
      </c>
      <c r="D60" s="386">
        <v>4.7654639882410583</v>
      </c>
      <c r="E60" s="111">
        <v>8.1127606565409103</v>
      </c>
      <c r="F60" s="386">
        <v>87.638290053895162</v>
      </c>
      <c r="G60" s="111">
        <v>3.8231259186673201E-2</v>
      </c>
      <c r="H60" s="386">
        <v>7.66</v>
      </c>
      <c r="I60" s="111">
        <v>8.329250367466928</v>
      </c>
      <c r="J60" s="386">
        <v>1.7401469867711907</v>
      </c>
      <c r="K60" s="111">
        <v>42.865695737383639</v>
      </c>
      <c r="L60" s="386">
        <v>44.100715335619796</v>
      </c>
      <c r="M60" s="386">
        <v>19.419855463008329</v>
      </c>
      <c r="N60" s="111">
        <v>0.89210436060754517</v>
      </c>
      <c r="O60" s="846" t="s">
        <v>568</v>
      </c>
    </row>
    <row r="61" spans="1:15" s="494" customFormat="1" ht="42" customHeight="1" x14ac:dyDescent="0.25">
      <c r="A61" s="117" t="s">
        <v>374</v>
      </c>
      <c r="B61" s="386" t="s">
        <v>110</v>
      </c>
      <c r="C61" s="111">
        <v>7.4892500000000002</v>
      </c>
      <c r="D61" s="386">
        <v>8.9150000000000009</v>
      </c>
      <c r="E61" s="111">
        <v>6.4489999999999998</v>
      </c>
      <c r="F61" s="386">
        <v>136.30000000000001</v>
      </c>
      <c r="G61" s="111">
        <v>2.9750000000000006E-2</v>
      </c>
      <c r="H61" s="386">
        <v>0.59</v>
      </c>
      <c r="I61" s="111">
        <v>32.049999999999997</v>
      </c>
      <c r="J61" s="386">
        <v>0.187</v>
      </c>
      <c r="K61" s="111">
        <v>39.7425</v>
      </c>
      <c r="L61" s="386">
        <v>66.597499999999997</v>
      </c>
      <c r="M61" s="386">
        <v>10.1325</v>
      </c>
      <c r="N61" s="111">
        <v>0.63475000000000015</v>
      </c>
      <c r="O61" s="846" t="s">
        <v>375</v>
      </c>
    </row>
    <row r="62" spans="1:15" s="494" customFormat="1" ht="52.5" customHeight="1" x14ac:dyDescent="0.25">
      <c r="A62" s="117" t="s">
        <v>209</v>
      </c>
      <c r="B62" s="386" t="s">
        <v>182</v>
      </c>
      <c r="C62" s="493">
        <v>4.9130577764824324</v>
      </c>
      <c r="D62" s="386">
        <v>3.1322779184992848</v>
      </c>
      <c r="E62" s="111">
        <v>27.596819882359178</v>
      </c>
      <c r="F62" s="386">
        <v>158.16463462455621</v>
      </c>
      <c r="G62" s="111">
        <v>4.9198230088495581E-2</v>
      </c>
      <c r="H62" s="386">
        <v>0</v>
      </c>
      <c r="I62" s="111">
        <v>14.095702400508719</v>
      </c>
      <c r="J62" s="386">
        <v>0.70552866832706274</v>
      </c>
      <c r="K62" s="111">
        <v>10.505426214826981</v>
      </c>
      <c r="L62" s="386">
        <v>33.13766042340098</v>
      </c>
      <c r="M62" s="386">
        <v>7.4392902654867248</v>
      </c>
      <c r="N62" s="111">
        <v>0.74243192199671437</v>
      </c>
      <c r="O62" s="846" t="s">
        <v>218</v>
      </c>
    </row>
    <row r="63" spans="1:15" s="494" customFormat="1" ht="33.75" customHeight="1" x14ac:dyDescent="0.25">
      <c r="A63" s="117" t="s">
        <v>391</v>
      </c>
      <c r="B63" s="386">
        <v>180</v>
      </c>
      <c r="C63" s="111">
        <v>0.54</v>
      </c>
      <c r="D63" s="386">
        <v>9.0000000000000011E-2</v>
      </c>
      <c r="E63" s="111">
        <v>28.177999999999997</v>
      </c>
      <c r="F63" s="386">
        <v>115.24</v>
      </c>
      <c r="G63" s="111">
        <v>1.8E-3</v>
      </c>
      <c r="H63" s="386">
        <v>0.99</v>
      </c>
      <c r="I63" s="111">
        <v>0</v>
      </c>
      <c r="J63" s="386">
        <v>0</v>
      </c>
      <c r="K63" s="111">
        <v>13.95</v>
      </c>
      <c r="L63" s="386">
        <v>14.670000000000002</v>
      </c>
      <c r="M63" s="386">
        <v>3.024</v>
      </c>
      <c r="N63" s="111">
        <v>0.315</v>
      </c>
      <c r="O63" s="1003" t="s">
        <v>395</v>
      </c>
    </row>
    <row r="64" spans="1:15" s="494" customFormat="1" ht="33.75" customHeight="1" x14ac:dyDescent="0.25">
      <c r="A64" s="117" t="s">
        <v>212</v>
      </c>
      <c r="B64" s="386">
        <v>25</v>
      </c>
      <c r="C64" s="111">
        <v>1.9</v>
      </c>
      <c r="D64" s="386">
        <v>0.2</v>
      </c>
      <c r="E64" s="111">
        <v>12.3</v>
      </c>
      <c r="F64" s="386">
        <v>58.75</v>
      </c>
      <c r="G64" s="111">
        <v>2.75E-2</v>
      </c>
      <c r="H64" s="386"/>
      <c r="I64" s="111"/>
      <c r="J64" s="386">
        <v>0.27500000000000002</v>
      </c>
      <c r="K64" s="111">
        <v>5</v>
      </c>
      <c r="L64" s="386">
        <v>16.25</v>
      </c>
      <c r="M64" s="386">
        <v>3.5</v>
      </c>
      <c r="N64" s="111">
        <v>0.27500000000000002</v>
      </c>
      <c r="O64" s="1003" t="s">
        <v>220</v>
      </c>
    </row>
    <row r="65" spans="1:15" s="494" customFormat="1" ht="32.25" customHeight="1" thickBot="1" x14ac:dyDescent="0.3">
      <c r="A65" s="117" t="s">
        <v>277</v>
      </c>
      <c r="B65" s="386">
        <v>45</v>
      </c>
      <c r="C65" s="493">
        <v>2.97</v>
      </c>
      <c r="D65" s="832">
        <v>0.54</v>
      </c>
      <c r="E65" s="111">
        <v>17.820000000000004</v>
      </c>
      <c r="F65" s="832">
        <v>89.100000000000009</v>
      </c>
      <c r="G65" s="111">
        <v>7.6500000000000012E-2</v>
      </c>
      <c r="H65" s="386">
        <v>0</v>
      </c>
      <c r="I65" s="111">
        <v>0</v>
      </c>
      <c r="J65" s="386">
        <v>0.63</v>
      </c>
      <c r="K65" s="111">
        <v>13.05</v>
      </c>
      <c r="L65" s="386">
        <v>67.5</v>
      </c>
      <c r="M65" s="386">
        <v>21.15</v>
      </c>
      <c r="N65" s="111">
        <v>1.7549999999999999</v>
      </c>
      <c r="O65" s="1008" t="s">
        <v>219</v>
      </c>
    </row>
    <row r="66" spans="1:15" s="494" customFormat="1" ht="15.75" customHeight="1" thickBot="1" x14ac:dyDescent="0.3">
      <c r="A66" s="838" t="s">
        <v>39</v>
      </c>
      <c r="B66" s="434">
        <v>705</v>
      </c>
      <c r="C66" s="862">
        <f>SUM(C59:C65)</f>
        <v>20.046024336991984</v>
      </c>
      <c r="D66" s="862">
        <f t="shared" ref="D66:N66" si="8">SUM(D59:D65)</f>
        <v>22.348541906740344</v>
      </c>
      <c r="E66" s="862">
        <f t="shared" si="8"/>
        <v>105.83378053890009</v>
      </c>
      <c r="F66" s="862">
        <f t="shared" si="8"/>
        <v>712.03292467845142</v>
      </c>
      <c r="G66" s="862">
        <f t="shared" si="8"/>
        <v>0.25597948927516878</v>
      </c>
      <c r="H66" s="862">
        <f t="shared" si="8"/>
        <v>12.860000000000001</v>
      </c>
      <c r="I66" s="862">
        <f t="shared" si="8"/>
        <v>54.474952767975644</v>
      </c>
      <c r="J66" s="862">
        <f t="shared" si="8"/>
        <v>4.9836756550982537</v>
      </c>
      <c r="K66" s="862">
        <f t="shared" si="8"/>
        <v>136.22742195221062</v>
      </c>
      <c r="L66" s="862">
        <f t="shared" si="8"/>
        <v>267.51767575902079</v>
      </c>
      <c r="M66" s="862">
        <f t="shared" si="8"/>
        <v>73.791645728495055</v>
      </c>
      <c r="N66" s="862">
        <f t="shared" si="8"/>
        <v>5.0240862826042596</v>
      </c>
      <c r="O66" s="1018"/>
    </row>
    <row r="67" spans="1:15" s="494" customFormat="1" ht="23.25" customHeight="1" x14ac:dyDescent="0.25">
      <c r="A67" s="845" t="s">
        <v>450</v>
      </c>
      <c r="B67" s="508"/>
      <c r="C67" s="865"/>
      <c r="D67" s="867"/>
      <c r="E67" s="507"/>
      <c r="F67" s="867"/>
      <c r="G67" s="507"/>
      <c r="H67" s="508"/>
      <c r="I67" s="507"/>
      <c r="J67" s="508"/>
      <c r="K67" s="507"/>
      <c r="L67" s="508"/>
      <c r="M67" s="508"/>
      <c r="N67" s="507"/>
      <c r="O67" s="846"/>
    </row>
    <row r="68" spans="1:15" s="494" customFormat="1" ht="23.25" customHeight="1" x14ac:dyDescent="0.25">
      <c r="A68" s="117" t="s">
        <v>177</v>
      </c>
      <c r="B68" s="508" t="s">
        <v>587</v>
      </c>
      <c r="C68" s="507">
        <v>5.2199999999999989</v>
      </c>
      <c r="D68" s="508">
        <v>4.4999999999999991</v>
      </c>
      <c r="E68" s="507">
        <v>7.5599999999999987</v>
      </c>
      <c r="F68" s="508">
        <v>91.799999999999983</v>
      </c>
      <c r="G68" s="507">
        <v>6.3E-2</v>
      </c>
      <c r="H68" s="508">
        <v>0.53999999999999992</v>
      </c>
      <c r="I68" s="507">
        <v>36</v>
      </c>
      <c r="J68" s="508">
        <v>0</v>
      </c>
      <c r="K68" s="507">
        <v>223.2</v>
      </c>
      <c r="L68" s="508">
        <v>165.6</v>
      </c>
      <c r="M68" s="508">
        <v>25.2</v>
      </c>
      <c r="N68" s="507">
        <v>0.18</v>
      </c>
      <c r="O68" s="846" t="s">
        <v>570</v>
      </c>
    </row>
    <row r="69" spans="1:15" s="494" customFormat="1" ht="32.25" customHeight="1" x14ac:dyDescent="0.25">
      <c r="A69" s="926" t="s">
        <v>591</v>
      </c>
      <c r="B69" s="508"/>
      <c r="C69" s="507"/>
      <c r="D69" s="508"/>
      <c r="E69" s="507"/>
      <c r="F69" s="508"/>
      <c r="G69" s="507"/>
      <c r="H69" s="508"/>
      <c r="I69" s="507"/>
      <c r="J69" s="508"/>
      <c r="K69" s="507"/>
      <c r="L69" s="508"/>
      <c r="M69" s="508"/>
      <c r="N69" s="507"/>
      <c r="O69" s="846"/>
    </row>
    <row r="70" spans="1:15" s="494" customFormat="1" ht="35.25" customHeight="1" x14ac:dyDescent="0.25">
      <c r="A70" s="970" t="s">
        <v>248</v>
      </c>
      <c r="B70" s="836">
        <v>75</v>
      </c>
      <c r="C70" s="836">
        <v>5.085</v>
      </c>
      <c r="D70" s="111">
        <v>10.47</v>
      </c>
      <c r="E70" s="386">
        <v>31.605</v>
      </c>
      <c r="F70" s="386">
        <v>240.75</v>
      </c>
      <c r="G70" s="111">
        <v>0.09</v>
      </c>
      <c r="H70" s="386">
        <v>0</v>
      </c>
      <c r="I70" s="111">
        <v>0</v>
      </c>
      <c r="J70" s="386">
        <v>3.8250000000000002</v>
      </c>
      <c r="K70" s="111">
        <v>13.950000000000003</v>
      </c>
      <c r="L70" s="386">
        <v>48.150000000000013</v>
      </c>
      <c r="M70" s="386">
        <v>19.650000000000002</v>
      </c>
      <c r="N70" s="836">
        <v>0.90000000000000013</v>
      </c>
      <c r="O70" s="846" t="s">
        <v>252</v>
      </c>
    </row>
    <row r="71" spans="1:15" s="494" customFormat="1" ht="15.75" customHeight="1" x14ac:dyDescent="0.25">
      <c r="A71" s="868" t="s">
        <v>39</v>
      </c>
      <c r="B71" s="869">
        <v>255</v>
      </c>
      <c r="C71" s="869">
        <f>C68+C70</f>
        <v>10.305</v>
      </c>
      <c r="D71" s="869">
        <f t="shared" ref="D71:N71" si="9">D68+D70</f>
        <v>14.969999999999999</v>
      </c>
      <c r="E71" s="869">
        <f t="shared" si="9"/>
        <v>39.164999999999999</v>
      </c>
      <c r="F71" s="869">
        <v>332.55</v>
      </c>
      <c r="G71" s="869">
        <f t="shared" si="9"/>
        <v>0.153</v>
      </c>
      <c r="H71" s="869">
        <f t="shared" si="9"/>
        <v>0.53999999999999992</v>
      </c>
      <c r="I71" s="869">
        <f t="shared" si="9"/>
        <v>36</v>
      </c>
      <c r="J71" s="869">
        <f t="shared" si="9"/>
        <v>3.8250000000000002</v>
      </c>
      <c r="K71" s="869">
        <f t="shared" si="9"/>
        <v>237.14999999999998</v>
      </c>
      <c r="L71" s="869">
        <f t="shared" si="9"/>
        <v>213.75</v>
      </c>
      <c r="M71" s="869">
        <f t="shared" si="9"/>
        <v>44.85</v>
      </c>
      <c r="N71" s="869">
        <f t="shared" si="9"/>
        <v>1.08</v>
      </c>
      <c r="O71" s="1019"/>
    </row>
    <row r="72" spans="1:15" s="494" customFormat="1" ht="15.75" customHeight="1" x14ac:dyDescent="0.25">
      <c r="A72" s="870" t="s">
        <v>451</v>
      </c>
      <c r="B72" s="871"/>
      <c r="C72" s="872"/>
      <c r="D72" s="871"/>
      <c r="E72" s="871"/>
      <c r="F72" s="873"/>
      <c r="G72" s="873"/>
      <c r="H72" s="873"/>
      <c r="I72" s="873"/>
      <c r="J72" s="873"/>
      <c r="K72" s="873"/>
      <c r="L72" s="873"/>
      <c r="M72" s="873"/>
      <c r="N72" s="874"/>
      <c r="O72" s="1020"/>
    </row>
    <row r="73" spans="1:15" s="494" customFormat="1" ht="22.5" customHeight="1" x14ac:dyDescent="0.25">
      <c r="A73" s="875" t="s">
        <v>464</v>
      </c>
      <c r="B73" s="872" t="s">
        <v>290</v>
      </c>
      <c r="C73" s="872">
        <v>9.3576923076923073</v>
      </c>
      <c r="D73" s="872">
        <v>10.093645484949835</v>
      </c>
      <c r="E73" s="872">
        <v>25.308361204013391</v>
      </c>
      <c r="F73" s="876">
        <v>273.51170568561878</v>
      </c>
      <c r="G73" s="876">
        <v>8.3538461538461575E-2</v>
      </c>
      <c r="H73" s="876">
        <v>0.69923076923076954</v>
      </c>
      <c r="I73" s="876">
        <v>115.50000000000007</v>
      </c>
      <c r="J73" s="876">
        <v>0.78230769230769281</v>
      </c>
      <c r="K73" s="876">
        <v>189.37153846153856</v>
      </c>
      <c r="L73" s="876">
        <v>269.97923076923098</v>
      </c>
      <c r="M73" s="876">
        <v>31.543846153846175</v>
      </c>
      <c r="N73" s="872">
        <v>1.3407692307692318</v>
      </c>
      <c r="O73" s="1021" t="s">
        <v>267</v>
      </c>
    </row>
    <row r="74" spans="1:15" s="494" customFormat="1" ht="25.5" customHeight="1" x14ac:dyDescent="0.25">
      <c r="A74" s="875" t="s">
        <v>79</v>
      </c>
      <c r="B74" s="872" t="s">
        <v>367</v>
      </c>
      <c r="C74" s="872">
        <v>0.126</v>
      </c>
      <c r="D74" s="872">
        <v>2.4999999999999998E-2</v>
      </c>
      <c r="E74" s="872">
        <v>6.2317331334332833</v>
      </c>
      <c r="F74" s="876">
        <v>26.48191904047976</v>
      </c>
      <c r="G74" s="876">
        <v>2.8E-3</v>
      </c>
      <c r="H74" s="876">
        <v>2.827</v>
      </c>
      <c r="I74" s="876">
        <v>0</v>
      </c>
      <c r="J74" s="876">
        <v>1.4000000000000002E-2</v>
      </c>
      <c r="K74" s="876">
        <v>12.565202398800601</v>
      </c>
      <c r="L74" s="876">
        <v>4.0600000000000005</v>
      </c>
      <c r="M74" s="876">
        <v>2.1</v>
      </c>
      <c r="N74" s="872">
        <v>0.27152023988006002</v>
      </c>
      <c r="O74" s="1021" t="s">
        <v>215</v>
      </c>
    </row>
    <row r="75" spans="1:15" s="494" customFormat="1" ht="25.5" customHeight="1" x14ac:dyDescent="0.25">
      <c r="A75" s="868" t="s">
        <v>571</v>
      </c>
      <c r="B75" s="869">
        <v>343</v>
      </c>
      <c r="C75" s="869">
        <f>SUM(C73:C74)</f>
        <v>9.4836923076923068</v>
      </c>
      <c r="D75" s="869">
        <f t="shared" ref="D75:N75" si="10">SUM(D73:D74)</f>
        <v>10.118645484949836</v>
      </c>
      <c r="E75" s="869">
        <f t="shared" si="10"/>
        <v>31.540094337446675</v>
      </c>
      <c r="F75" s="869">
        <v>299.99</v>
      </c>
      <c r="G75" s="869">
        <f t="shared" si="10"/>
        <v>8.6338461538461572E-2</v>
      </c>
      <c r="H75" s="869">
        <f t="shared" si="10"/>
        <v>3.5262307692307697</v>
      </c>
      <c r="I75" s="869">
        <f t="shared" si="10"/>
        <v>115.50000000000007</v>
      </c>
      <c r="J75" s="869">
        <f t="shared" si="10"/>
        <v>0.79630769230769283</v>
      </c>
      <c r="K75" s="869">
        <f t="shared" si="10"/>
        <v>201.93674086033917</v>
      </c>
      <c r="L75" s="869">
        <f t="shared" si="10"/>
        <v>274.03923076923098</v>
      </c>
      <c r="M75" s="869">
        <f t="shared" si="10"/>
        <v>33.643846153846177</v>
      </c>
      <c r="N75" s="869">
        <f t="shared" si="10"/>
        <v>1.6122894706492918</v>
      </c>
      <c r="O75" s="1022"/>
    </row>
    <row r="76" spans="1:15" s="494" customFormat="1" ht="15.75" customHeight="1" x14ac:dyDescent="0.25">
      <c r="A76" s="877" t="s">
        <v>63</v>
      </c>
      <c r="B76" s="844">
        <f>B53+B57+B66+B71+B75</f>
        <v>1816</v>
      </c>
      <c r="C76" s="844">
        <f>C53+C57+C66+C71+C75</f>
        <v>54.952371424634883</v>
      </c>
      <c r="D76" s="844">
        <f t="shared" ref="D76:N76" si="11">D53+D57+D66+D71+D75</f>
        <v>67.363083468068893</v>
      </c>
      <c r="E76" s="844">
        <f t="shared" si="11"/>
        <v>247.02751371894124</v>
      </c>
      <c r="F76" s="844">
        <f t="shared" si="11"/>
        <v>1868.7329246784516</v>
      </c>
      <c r="G76" s="844">
        <f t="shared" si="11"/>
        <v>0.7104648039604835</v>
      </c>
      <c r="H76" s="844">
        <f t="shared" si="11"/>
        <v>28.466230769230769</v>
      </c>
      <c r="I76" s="844">
        <f t="shared" si="11"/>
        <v>294.76094414187128</v>
      </c>
      <c r="J76" s="844">
        <f t="shared" si="11"/>
        <v>11.267978774733109</v>
      </c>
      <c r="K76" s="844">
        <f t="shared" si="11"/>
        <v>904.8181978194591</v>
      </c>
      <c r="L76" s="844">
        <f t="shared" si="11"/>
        <v>1111.1356006365386</v>
      </c>
      <c r="M76" s="844">
        <f t="shared" si="11"/>
        <v>218.44065272150206</v>
      </c>
      <c r="N76" s="844">
        <f t="shared" si="11"/>
        <v>12.862714273416024</v>
      </c>
      <c r="O76" s="1023"/>
    </row>
    <row r="78" spans="1:15" s="494" customFormat="1" ht="15.75" customHeight="1" thickBot="1" x14ac:dyDescent="0.3">
      <c r="A78" s="828" t="s">
        <v>82</v>
      </c>
      <c r="B78" s="829"/>
      <c r="C78" s="819"/>
      <c r="D78" s="819"/>
      <c r="E78" s="819"/>
      <c r="F78" s="819"/>
      <c r="G78" s="819"/>
      <c r="H78" s="819"/>
      <c r="I78" s="819"/>
      <c r="J78" s="819"/>
      <c r="K78" s="819"/>
      <c r="L78" s="819"/>
      <c r="M78" s="819"/>
      <c r="N78" s="819"/>
      <c r="O78" s="1015"/>
    </row>
    <row r="79" spans="1:15" s="494" customFormat="1" ht="23.25" customHeight="1" x14ac:dyDescent="0.25">
      <c r="A79" s="830" t="s">
        <v>5</v>
      </c>
      <c r="B79" s="123" t="s">
        <v>6</v>
      </c>
      <c r="C79" s="1195" t="s">
        <v>8</v>
      </c>
      <c r="D79" s="1190"/>
      <c r="E79" s="1191"/>
      <c r="F79" s="123" t="s">
        <v>9</v>
      </c>
      <c r="G79" s="1200" t="s">
        <v>546</v>
      </c>
      <c r="H79" s="1200" t="s">
        <v>547</v>
      </c>
      <c r="I79" s="1200" t="s">
        <v>548</v>
      </c>
      <c r="J79" s="1200" t="s">
        <v>549</v>
      </c>
      <c r="K79" s="1200" t="s">
        <v>550</v>
      </c>
      <c r="L79" s="1200" t="s">
        <v>551</v>
      </c>
      <c r="M79" s="1200" t="s">
        <v>552</v>
      </c>
      <c r="N79" s="1200" t="s">
        <v>553</v>
      </c>
      <c r="O79" s="996" t="s">
        <v>65</v>
      </c>
    </row>
    <row r="80" spans="1:15" s="494" customFormat="1" ht="15.75" customHeight="1" thickBot="1" x14ac:dyDescent="0.3">
      <c r="A80" s="117" t="s">
        <v>12</v>
      </c>
      <c r="B80" s="386" t="s">
        <v>13</v>
      </c>
      <c r="C80" s="858"/>
      <c r="D80" s="858"/>
      <c r="E80" s="858"/>
      <c r="F80" s="386" t="s">
        <v>133</v>
      </c>
      <c r="G80" s="1201"/>
      <c r="H80" s="1201"/>
      <c r="I80" s="1201"/>
      <c r="J80" s="1201"/>
      <c r="K80" s="1201"/>
      <c r="L80" s="1201"/>
      <c r="M80" s="1201"/>
      <c r="N80" s="1201"/>
      <c r="O80" s="846" t="s">
        <v>66</v>
      </c>
    </row>
    <row r="81" spans="1:15" s="494" customFormat="1" ht="15.75" customHeight="1" thickBot="1" x14ac:dyDescent="0.3">
      <c r="A81" s="117"/>
      <c r="B81" s="386"/>
      <c r="C81" s="878" t="s">
        <v>18</v>
      </c>
      <c r="D81" s="123" t="s">
        <v>19</v>
      </c>
      <c r="E81" s="837" t="s">
        <v>20</v>
      </c>
      <c r="F81" s="123" t="s">
        <v>21</v>
      </c>
      <c r="G81" s="1202"/>
      <c r="H81" s="1202"/>
      <c r="I81" s="1202"/>
      <c r="J81" s="1202"/>
      <c r="K81" s="1202"/>
      <c r="L81" s="1202"/>
      <c r="M81" s="1202"/>
      <c r="N81" s="1202"/>
      <c r="O81" s="846"/>
    </row>
    <row r="82" spans="1:15" s="494" customFormat="1" ht="15" customHeight="1" x14ac:dyDescent="0.25">
      <c r="A82" s="879" t="s">
        <v>23</v>
      </c>
      <c r="B82" s="123"/>
      <c r="C82" s="837"/>
      <c r="D82" s="123"/>
      <c r="E82" s="837"/>
      <c r="F82" s="123"/>
      <c r="G82" s="837"/>
      <c r="H82" s="123"/>
      <c r="I82" s="123"/>
      <c r="J82" s="837"/>
      <c r="K82" s="123"/>
      <c r="L82" s="837"/>
      <c r="M82" s="123"/>
      <c r="N82" s="837"/>
      <c r="O82" s="996"/>
    </row>
    <row r="83" spans="1:15" s="494" customFormat="1" ht="42.75" customHeight="1" x14ac:dyDescent="0.25">
      <c r="A83" s="117" t="s">
        <v>346</v>
      </c>
      <c r="B83" s="965" t="s">
        <v>411</v>
      </c>
      <c r="C83" s="111">
        <v>6.8350000000000009</v>
      </c>
      <c r="D83" s="386">
        <v>7.0950000000000006</v>
      </c>
      <c r="E83" s="111">
        <v>45.655000000000001</v>
      </c>
      <c r="F83" s="386">
        <v>274.2</v>
      </c>
      <c r="G83" s="111">
        <v>8.0999999999999989E-2</v>
      </c>
      <c r="H83" s="386">
        <v>0.86399999999999988</v>
      </c>
      <c r="I83" s="386">
        <v>33.319999999999993</v>
      </c>
      <c r="J83" s="111">
        <v>0.31100000000000005</v>
      </c>
      <c r="K83" s="386">
        <v>123.66299999999998</v>
      </c>
      <c r="L83" s="111">
        <v>137.04899999999998</v>
      </c>
      <c r="M83" s="386">
        <v>28.448999999999987</v>
      </c>
      <c r="N83" s="111">
        <v>1.5039999999999996</v>
      </c>
      <c r="O83" s="846" t="s">
        <v>139</v>
      </c>
    </row>
    <row r="84" spans="1:15" s="494" customFormat="1" ht="23.25" customHeight="1" x14ac:dyDescent="0.25">
      <c r="A84" s="864" t="s">
        <v>85</v>
      </c>
      <c r="B84" s="508" t="s">
        <v>366</v>
      </c>
      <c r="C84" s="507">
        <v>2.673</v>
      </c>
      <c r="D84" s="508">
        <v>2.2679999999999998</v>
      </c>
      <c r="E84" s="507">
        <v>10.341733133433284</v>
      </c>
      <c r="F84" s="508">
        <v>72.701919040479751</v>
      </c>
      <c r="G84" s="507">
        <v>3.5999999999999997E-2</v>
      </c>
      <c r="H84" s="508">
        <v>1.1969999999999998</v>
      </c>
      <c r="I84" s="508">
        <v>18</v>
      </c>
      <c r="J84" s="507">
        <v>0</v>
      </c>
      <c r="K84" s="508">
        <v>117.76520239880061</v>
      </c>
      <c r="L84" s="507">
        <v>83.52</v>
      </c>
      <c r="M84" s="508">
        <v>13.86</v>
      </c>
      <c r="N84" s="507">
        <v>0.31952023988006001</v>
      </c>
      <c r="O84" s="846" t="s">
        <v>216</v>
      </c>
    </row>
    <row r="85" spans="1:15" s="494" customFormat="1" ht="42.75" customHeight="1" thickBot="1" x14ac:dyDescent="0.3">
      <c r="A85" s="117" t="s">
        <v>35</v>
      </c>
      <c r="B85" s="386" t="s">
        <v>36</v>
      </c>
      <c r="C85" s="493">
        <v>2.29</v>
      </c>
      <c r="D85" s="386">
        <v>4.5</v>
      </c>
      <c r="E85" s="111">
        <v>15.489999999999997</v>
      </c>
      <c r="F85" s="386">
        <v>111.59999999999998</v>
      </c>
      <c r="G85" s="111">
        <v>3.2999999999999988E-2</v>
      </c>
      <c r="H85" s="386">
        <v>0</v>
      </c>
      <c r="I85" s="386">
        <v>20</v>
      </c>
      <c r="J85" s="111">
        <v>0.56000000000000005</v>
      </c>
      <c r="K85" s="386">
        <v>6.9</v>
      </c>
      <c r="L85" s="111">
        <v>21</v>
      </c>
      <c r="M85" s="386">
        <v>3.9</v>
      </c>
      <c r="N85" s="111">
        <v>0.37</v>
      </c>
      <c r="O85" s="846" t="s">
        <v>37</v>
      </c>
    </row>
    <row r="86" spans="1:15" s="494" customFormat="1" ht="15.75" customHeight="1" thickBot="1" x14ac:dyDescent="0.3">
      <c r="A86" s="838" t="s">
        <v>39</v>
      </c>
      <c r="B86" s="434">
        <v>406</v>
      </c>
      <c r="C86" s="434">
        <f>C83+C84+C85</f>
        <v>11.798000000000002</v>
      </c>
      <c r="D86" s="434">
        <f t="shared" ref="D86:N86" si="12">D83+D84+D85</f>
        <v>13.863</v>
      </c>
      <c r="E86" s="434">
        <f t="shared" si="12"/>
        <v>71.486733133433276</v>
      </c>
      <c r="F86" s="434">
        <v>458.5</v>
      </c>
      <c r="G86" s="434">
        <f t="shared" si="12"/>
        <v>0.14999999999999997</v>
      </c>
      <c r="H86" s="434">
        <f t="shared" si="12"/>
        <v>2.0609999999999999</v>
      </c>
      <c r="I86" s="434">
        <f t="shared" si="12"/>
        <v>71.319999999999993</v>
      </c>
      <c r="J86" s="434">
        <f t="shared" si="12"/>
        <v>0.87100000000000011</v>
      </c>
      <c r="K86" s="434">
        <f t="shared" si="12"/>
        <v>248.32820239880058</v>
      </c>
      <c r="L86" s="434">
        <f t="shared" si="12"/>
        <v>241.56899999999996</v>
      </c>
      <c r="M86" s="434">
        <f t="shared" si="12"/>
        <v>46.208999999999982</v>
      </c>
      <c r="N86" s="434">
        <f t="shared" si="12"/>
        <v>2.1935202398800597</v>
      </c>
      <c r="O86" s="1009"/>
    </row>
    <row r="87" spans="1:15" s="494" customFormat="1" ht="15" customHeight="1" x14ac:dyDescent="0.25">
      <c r="A87" s="880" t="s">
        <v>40</v>
      </c>
      <c r="B87" s="123"/>
      <c r="C87" s="837"/>
      <c r="D87" s="386"/>
      <c r="E87" s="837"/>
      <c r="F87" s="386"/>
      <c r="G87" s="111"/>
      <c r="H87" s="386"/>
      <c r="I87" s="386"/>
      <c r="J87" s="111"/>
      <c r="K87" s="386"/>
      <c r="L87" s="111"/>
      <c r="M87" s="386"/>
      <c r="N87" s="837"/>
      <c r="O87" s="846"/>
    </row>
    <row r="88" spans="1:15" s="494" customFormat="1" ht="27" customHeight="1" x14ac:dyDescent="0.25">
      <c r="A88" s="117" t="s">
        <v>41</v>
      </c>
      <c r="B88" s="386">
        <v>200</v>
      </c>
      <c r="C88" s="507">
        <v>1</v>
      </c>
      <c r="D88" s="508">
        <v>0</v>
      </c>
      <c r="E88" s="507">
        <v>20.2</v>
      </c>
      <c r="F88" s="508">
        <v>84.8</v>
      </c>
      <c r="G88" s="507">
        <v>2.1999999999999999E-2</v>
      </c>
      <c r="H88" s="508">
        <v>3.9999999999999996</v>
      </c>
      <c r="I88" s="508">
        <v>0</v>
      </c>
      <c r="J88" s="507">
        <v>0.2</v>
      </c>
      <c r="K88" s="508">
        <v>14</v>
      </c>
      <c r="L88" s="507">
        <v>14</v>
      </c>
      <c r="M88" s="508">
        <v>8</v>
      </c>
      <c r="N88" s="507">
        <v>2.8</v>
      </c>
      <c r="O88" s="846" t="s">
        <v>210</v>
      </c>
    </row>
    <row r="89" spans="1:15" s="494" customFormat="1" ht="17.25" customHeight="1" thickBot="1" x14ac:dyDescent="0.3">
      <c r="A89" s="839" t="s">
        <v>585</v>
      </c>
      <c r="B89" s="386"/>
      <c r="C89" s="111"/>
      <c r="D89" s="386"/>
      <c r="E89" s="386"/>
      <c r="F89" s="836"/>
      <c r="G89" s="111"/>
      <c r="H89" s="386"/>
      <c r="I89" s="386"/>
      <c r="J89" s="111"/>
      <c r="K89" s="386"/>
      <c r="L89" s="111"/>
      <c r="M89" s="386"/>
      <c r="N89" s="111"/>
      <c r="O89" s="846"/>
    </row>
    <row r="90" spans="1:15" s="842" customFormat="1" ht="15.75" customHeight="1" thickBot="1" x14ac:dyDescent="0.3">
      <c r="A90" s="838" t="s">
        <v>39</v>
      </c>
      <c r="B90" s="434">
        <v>200</v>
      </c>
      <c r="C90" s="434">
        <f>C88</f>
        <v>1</v>
      </c>
      <c r="D90" s="434">
        <f t="shared" ref="D90:N90" si="13">D88</f>
        <v>0</v>
      </c>
      <c r="E90" s="434">
        <f t="shared" si="13"/>
        <v>20.2</v>
      </c>
      <c r="F90" s="841">
        <v>84.8</v>
      </c>
      <c r="G90" s="840">
        <f t="shared" si="13"/>
        <v>2.1999999999999999E-2</v>
      </c>
      <c r="H90" s="434">
        <f t="shared" si="13"/>
        <v>3.9999999999999996</v>
      </c>
      <c r="I90" s="434">
        <f t="shared" si="13"/>
        <v>0</v>
      </c>
      <c r="J90" s="840">
        <f t="shared" si="13"/>
        <v>0.2</v>
      </c>
      <c r="K90" s="434">
        <f t="shared" si="13"/>
        <v>14</v>
      </c>
      <c r="L90" s="840">
        <f t="shared" si="13"/>
        <v>14</v>
      </c>
      <c r="M90" s="434">
        <f t="shared" si="13"/>
        <v>8</v>
      </c>
      <c r="N90" s="840">
        <f t="shared" si="13"/>
        <v>2.8</v>
      </c>
      <c r="O90" s="1010"/>
    </row>
    <row r="91" spans="1:15" s="494" customFormat="1" ht="15" customHeight="1" x14ac:dyDescent="0.25">
      <c r="A91" s="879" t="s">
        <v>42</v>
      </c>
      <c r="B91" s="123"/>
      <c r="C91" s="837"/>
      <c r="D91" s="123"/>
      <c r="E91" s="123"/>
      <c r="F91" s="878"/>
      <c r="G91" s="837"/>
      <c r="H91" s="123"/>
      <c r="I91" s="123"/>
      <c r="J91" s="837"/>
      <c r="K91" s="123"/>
      <c r="L91" s="837"/>
      <c r="M91" s="123"/>
      <c r="N91" s="837"/>
      <c r="O91" s="1011"/>
    </row>
    <row r="92" spans="1:15" s="494" customFormat="1" ht="27" customHeight="1" x14ac:dyDescent="0.25">
      <c r="A92" s="1228" t="s">
        <v>603</v>
      </c>
      <c r="B92" s="1205">
        <v>60</v>
      </c>
      <c r="C92" s="1203">
        <v>0.66</v>
      </c>
      <c r="D92" s="1203">
        <v>0.12</v>
      </c>
      <c r="E92" s="1203">
        <v>2.2799999999999998</v>
      </c>
      <c r="F92" s="1203">
        <v>13.2</v>
      </c>
      <c r="G92" s="1203">
        <v>0.04</v>
      </c>
      <c r="H92" s="1203">
        <v>10.5</v>
      </c>
      <c r="I92" s="1203"/>
      <c r="J92" s="1203">
        <v>0.42</v>
      </c>
      <c r="K92" s="1203">
        <v>8.4</v>
      </c>
      <c r="L92" s="1203">
        <v>15.6</v>
      </c>
      <c r="M92" s="1203">
        <v>12</v>
      </c>
      <c r="N92" s="1203">
        <v>0.54</v>
      </c>
      <c r="O92" s="1204" t="s">
        <v>607</v>
      </c>
    </row>
    <row r="93" spans="1:15" s="494" customFormat="1" ht="33" customHeight="1" x14ac:dyDescent="0.25">
      <c r="A93" s="1228"/>
      <c r="B93" s="1205"/>
      <c r="C93" s="1203"/>
      <c r="D93" s="1203"/>
      <c r="E93" s="1203"/>
      <c r="F93" s="1203"/>
      <c r="G93" s="1203"/>
      <c r="H93" s="1203"/>
      <c r="I93" s="1203"/>
      <c r="J93" s="1203"/>
      <c r="K93" s="1203"/>
      <c r="L93" s="1203"/>
      <c r="M93" s="1203"/>
      <c r="N93" s="1203"/>
      <c r="O93" s="1204"/>
    </row>
    <row r="94" spans="1:15" s="494" customFormat="1" ht="34.5" customHeight="1" x14ac:dyDescent="0.25">
      <c r="A94" s="117" t="s">
        <v>469</v>
      </c>
      <c r="B94" s="386">
        <v>180</v>
      </c>
      <c r="C94" s="111">
        <v>1.4201999999999999</v>
      </c>
      <c r="D94" s="386">
        <v>1.9530000000000001</v>
      </c>
      <c r="E94" s="111">
        <v>8.7210000000000001</v>
      </c>
      <c r="F94" s="386">
        <v>61.740000000000009</v>
      </c>
      <c r="G94" s="111">
        <v>6.4799999999999996E-2</v>
      </c>
      <c r="H94" s="386">
        <v>5.94</v>
      </c>
      <c r="I94" s="386">
        <v>0</v>
      </c>
      <c r="J94" s="111">
        <v>0.88200000000000012</v>
      </c>
      <c r="K94" s="386">
        <v>19.223999999999997</v>
      </c>
      <c r="L94" s="111">
        <v>40.302</v>
      </c>
      <c r="M94" s="386">
        <v>16.398</v>
      </c>
      <c r="N94" s="111">
        <v>0.63000000000000012</v>
      </c>
      <c r="O94" s="846" t="s">
        <v>152</v>
      </c>
    </row>
    <row r="95" spans="1:15" s="494" customFormat="1" ht="45.75" customHeight="1" x14ac:dyDescent="0.25">
      <c r="A95" s="117" t="s">
        <v>470</v>
      </c>
      <c r="B95" s="386">
        <v>200</v>
      </c>
      <c r="C95" s="111">
        <v>20.399999999999999</v>
      </c>
      <c r="D95" s="386">
        <v>19.106666666666666</v>
      </c>
      <c r="E95" s="111">
        <v>32.506666666666661</v>
      </c>
      <c r="F95" s="386">
        <v>395.99999999999994</v>
      </c>
      <c r="G95" s="111">
        <v>5.333333333333333E-2</v>
      </c>
      <c r="H95" s="386">
        <v>0.34666666666666662</v>
      </c>
      <c r="I95" s="386">
        <v>0</v>
      </c>
      <c r="J95" s="111">
        <v>3.8666666666666667</v>
      </c>
      <c r="K95" s="386">
        <v>28.920000000000005</v>
      </c>
      <c r="L95" s="111">
        <v>207.57333333333335</v>
      </c>
      <c r="M95" s="386">
        <v>42.666666666666671</v>
      </c>
      <c r="N95" s="111">
        <v>2.8666666666666667</v>
      </c>
      <c r="O95" s="846" t="s">
        <v>217</v>
      </c>
    </row>
    <row r="96" spans="1:15" s="494" customFormat="1" ht="33" customHeight="1" x14ac:dyDescent="0.25">
      <c r="A96" s="866" t="s">
        <v>474</v>
      </c>
      <c r="B96" s="386">
        <v>180</v>
      </c>
      <c r="C96" s="111">
        <v>0.28799999999999998</v>
      </c>
      <c r="D96" s="386">
        <v>7.1999999999999995E-2</v>
      </c>
      <c r="E96" s="111">
        <v>25.379999999999992</v>
      </c>
      <c r="F96" s="386">
        <v>104.93999999999997</v>
      </c>
      <c r="G96" s="111">
        <v>1.0799999999999997E-2</v>
      </c>
      <c r="H96" s="386">
        <v>2.4299999999999993</v>
      </c>
      <c r="I96" s="386">
        <v>0</v>
      </c>
      <c r="J96" s="111">
        <v>0.108</v>
      </c>
      <c r="K96" s="386">
        <v>19.944000000000003</v>
      </c>
      <c r="L96" s="111">
        <v>10.800000000000002</v>
      </c>
      <c r="M96" s="386">
        <v>10.672200000000002</v>
      </c>
      <c r="N96" s="111">
        <v>0.24480000000000007</v>
      </c>
      <c r="O96" s="846" t="s">
        <v>541</v>
      </c>
    </row>
    <row r="97" spans="1:15" s="494" customFormat="1" ht="36.75" customHeight="1" thickBot="1" x14ac:dyDescent="0.3">
      <c r="A97" s="117" t="s">
        <v>277</v>
      </c>
      <c r="B97" s="386">
        <v>45</v>
      </c>
      <c r="C97" s="111">
        <v>2.97</v>
      </c>
      <c r="D97" s="832">
        <v>0.54</v>
      </c>
      <c r="E97" s="836">
        <v>17.820000000000004</v>
      </c>
      <c r="F97" s="883">
        <v>89.100000000000009</v>
      </c>
      <c r="G97" s="111">
        <v>7.6500000000000012E-2</v>
      </c>
      <c r="H97" s="386">
        <v>0</v>
      </c>
      <c r="I97" s="386">
        <v>0</v>
      </c>
      <c r="J97" s="111">
        <v>0.63</v>
      </c>
      <c r="K97" s="386">
        <v>13.05</v>
      </c>
      <c r="L97" s="111">
        <v>67.5</v>
      </c>
      <c r="M97" s="386">
        <v>21.15</v>
      </c>
      <c r="N97" s="111">
        <v>1.7549999999999999</v>
      </c>
      <c r="O97" s="1008" t="s">
        <v>219</v>
      </c>
    </row>
    <row r="98" spans="1:15" s="494" customFormat="1" ht="15.75" customHeight="1" thickBot="1" x14ac:dyDescent="0.3">
      <c r="A98" s="838" t="s">
        <v>39</v>
      </c>
      <c r="B98" s="434">
        <v>665</v>
      </c>
      <c r="C98" s="434">
        <f>SUM(C91:C97)</f>
        <v>25.738199999999999</v>
      </c>
      <c r="D98" s="434">
        <f t="shared" ref="D98:N98" si="14">SUM(D91:D97)</f>
        <v>21.791666666666664</v>
      </c>
      <c r="E98" s="434">
        <f t="shared" si="14"/>
        <v>86.707666666666654</v>
      </c>
      <c r="F98" s="434">
        <v>698.78</v>
      </c>
      <c r="G98" s="434">
        <f t="shared" si="14"/>
        <v>0.24543333333333336</v>
      </c>
      <c r="H98" s="434">
        <f t="shared" si="14"/>
        <v>19.216666666666669</v>
      </c>
      <c r="I98" s="434">
        <f t="shared" si="14"/>
        <v>0</v>
      </c>
      <c r="J98" s="434">
        <f t="shared" si="14"/>
        <v>5.9066666666666663</v>
      </c>
      <c r="K98" s="434">
        <f t="shared" si="14"/>
        <v>89.537999999999997</v>
      </c>
      <c r="L98" s="434">
        <f t="shared" si="14"/>
        <v>341.77533333333338</v>
      </c>
      <c r="M98" s="434">
        <f t="shared" si="14"/>
        <v>102.88686666666666</v>
      </c>
      <c r="N98" s="434">
        <f t="shared" si="14"/>
        <v>6.0364666666666666</v>
      </c>
      <c r="O98" s="1009"/>
    </row>
    <row r="99" spans="1:15" s="494" customFormat="1" ht="21" customHeight="1" x14ac:dyDescent="0.25">
      <c r="A99" s="845" t="s">
        <v>450</v>
      </c>
      <c r="B99" s="386"/>
      <c r="C99" s="386"/>
      <c r="D99" s="878"/>
      <c r="E99" s="111"/>
      <c r="F99" s="123"/>
      <c r="G99" s="111"/>
      <c r="H99" s="386"/>
      <c r="I99" s="386"/>
      <c r="J99" s="111"/>
      <c r="K99" s="386"/>
      <c r="L99" s="111"/>
      <c r="M99" s="386"/>
      <c r="N99" s="111"/>
      <c r="O99" s="846"/>
    </row>
    <row r="100" spans="1:15" s="494" customFormat="1" ht="23.25" customHeight="1" x14ac:dyDescent="0.25">
      <c r="A100" s="117" t="s">
        <v>231</v>
      </c>
      <c r="B100" s="884">
        <v>180</v>
      </c>
      <c r="C100" s="493">
        <v>5.2199999999999989</v>
      </c>
      <c r="D100" s="493">
        <v>4.4999999999999991</v>
      </c>
      <c r="E100" s="884">
        <v>8.639999999999997</v>
      </c>
      <c r="F100" s="885">
        <v>96.299999999999969</v>
      </c>
      <c r="G100" s="886">
        <v>7.1999999999999967E-2</v>
      </c>
      <c r="H100" s="884">
        <v>2.339999999999999</v>
      </c>
      <c r="I100" s="884">
        <v>35.999999999999986</v>
      </c>
      <c r="J100" s="886">
        <v>0</v>
      </c>
      <c r="K100" s="884">
        <v>216</v>
      </c>
      <c r="L100" s="886">
        <v>162</v>
      </c>
      <c r="M100" s="884">
        <v>25.2</v>
      </c>
      <c r="N100" s="886">
        <v>0.18</v>
      </c>
      <c r="O100" s="846" t="s">
        <v>234</v>
      </c>
    </row>
    <row r="101" spans="1:15" s="494" customFormat="1" ht="19.5" customHeight="1" x14ac:dyDescent="0.25">
      <c r="A101" s="117" t="s">
        <v>232</v>
      </c>
      <c r="B101" s="386"/>
      <c r="C101" s="111"/>
      <c r="D101" s="386"/>
      <c r="E101" s="111"/>
      <c r="F101" s="386"/>
      <c r="G101" s="111"/>
      <c r="H101" s="386"/>
      <c r="I101" s="386"/>
      <c r="J101" s="111"/>
      <c r="K101" s="386"/>
      <c r="L101" s="111"/>
      <c r="M101" s="386"/>
      <c r="N101" s="111"/>
      <c r="O101" s="846"/>
    </row>
    <row r="102" spans="1:15" s="494" customFormat="1" ht="42" customHeight="1" x14ac:dyDescent="0.25">
      <c r="A102" s="887" t="s">
        <v>572</v>
      </c>
      <c r="B102" s="508">
        <v>40</v>
      </c>
      <c r="C102" s="508">
        <v>3</v>
      </c>
      <c r="D102" s="888">
        <v>3.9200000000000004</v>
      </c>
      <c r="E102" s="888">
        <v>29.76</v>
      </c>
      <c r="F102" s="888">
        <v>166.79999999999998</v>
      </c>
      <c r="G102" s="507">
        <v>3.2000000000000001E-2</v>
      </c>
      <c r="H102" s="508">
        <v>0</v>
      </c>
      <c r="I102" s="508">
        <v>4</v>
      </c>
      <c r="J102" s="507">
        <v>1.4</v>
      </c>
      <c r="K102" s="508">
        <v>11.599999999999998</v>
      </c>
      <c r="L102" s="507">
        <v>35.999999999999993</v>
      </c>
      <c r="M102" s="508">
        <v>7.9999999999999982</v>
      </c>
      <c r="N102" s="507">
        <v>0.83999999999999975</v>
      </c>
      <c r="O102" s="846" t="s">
        <v>221</v>
      </c>
    </row>
    <row r="103" spans="1:15" s="494" customFormat="1" ht="15.75" customHeight="1" x14ac:dyDescent="0.25">
      <c r="A103" s="868" t="s">
        <v>39</v>
      </c>
      <c r="B103" s="869">
        <v>220</v>
      </c>
      <c r="C103" s="869">
        <f>C100+C102</f>
        <v>8.2199999999999989</v>
      </c>
      <c r="D103" s="869">
        <f t="shared" ref="D103:N103" si="15">D100+D102</f>
        <v>8.42</v>
      </c>
      <c r="E103" s="869">
        <f t="shared" si="15"/>
        <v>38.4</v>
      </c>
      <c r="F103" s="869">
        <f t="shared" si="15"/>
        <v>263.09999999999997</v>
      </c>
      <c r="G103" s="869">
        <f t="shared" si="15"/>
        <v>0.10399999999999997</v>
      </c>
      <c r="H103" s="869">
        <f t="shared" si="15"/>
        <v>2.339999999999999</v>
      </c>
      <c r="I103" s="869">
        <f t="shared" si="15"/>
        <v>39.999999999999986</v>
      </c>
      <c r="J103" s="869">
        <f t="shared" si="15"/>
        <v>1.4</v>
      </c>
      <c r="K103" s="869">
        <f t="shared" si="15"/>
        <v>227.6</v>
      </c>
      <c r="L103" s="869">
        <f t="shared" si="15"/>
        <v>198</v>
      </c>
      <c r="M103" s="869">
        <f t="shared" si="15"/>
        <v>33.199999999999996</v>
      </c>
      <c r="N103" s="869">
        <f t="shared" si="15"/>
        <v>1.0199999999999998</v>
      </c>
      <c r="O103" s="1024"/>
    </row>
    <row r="104" spans="1:15" s="494" customFormat="1" ht="18.75" customHeight="1" x14ac:dyDescent="0.25">
      <c r="A104" s="889" t="s">
        <v>586</v>
      </c>
      <c r="B104" s="890"/>
      <c r="C104" s="874"/>
      <c r="D104" s="874"/>
      <c r="E104" s="874"/>
      <c r="F104" s="874"/>
      <c r="G104" s="874"/>
      <c r="H104" s="874"/>
      <c r="I104" s="874"/>
      <c r="J104" s="874"/>
      <c r="K104" s="874"/>
      <c r="L104" s="874"/>
      <c r="M104" s="874"/>
      <c r="N104" s="874"/>
      <c r="O104" s="1025"/>
    </row>
    <row r="105" spans="1:15" s="494" customFormat="1" ht="26.25" customHeight="1" x14ac:dyDescent="0.25">
      <c r="A105" s="875" t="s">
        <v>573</v>
      </c>
      <c r="B105" s="876">
        <v>80</v>
      </c>
      <c r="C105" s="872">
        <v>13.408800000000001</v>
      </c>
      <c r="D105" s="872">
        <v>2.8248000000000002</v>
      </c>
      <c r="E105" s="872">
        <v>1.1392000000000002</v>
      </c>
      <c r="F105" s="872">
        <v>88.000000000000028</v>
      </c>
      <c r="G105" s="872">
        <v>8.4000000000000033E-2</v>
      </c>
      <c r="H105" s="872">
        <v>1.3280000000000005</v>
      </c>
      <c r="I105" s="872">
        <v>40.080000000000005</v>
      </c>
      <c r="J105" s="872">
        <v>0.65600000000000003</v>
      </c>
      <c r="K105" s="872">
        <v>100.37600000000002</v>
      </c>
      <c r="L105" s="872">
        <v>182.94400000000005</v>
      </c>
      <c r="M105" s="872">
        <v>48.000000000000007</v>
      </c>
      <c r="N105" s="872">
        <v>0.92800000000000005</v>
      </c>
      <c r="O105" s="1025" t="s">
        <v>328</v>
      </c>
    </row>
    <row r="106" spans="1:15" s="494" customFormat="1" ht="30" customHeight="1" x14ac:dyDescent="0.25">
      <c r="A106" s="891" t="s">
        <v>574</v>
      </c>
      <c r="B106" s="876">
        <v>140</v>
      </c>
      <c r="C106" s="872">
        <v>3.0464000000000002</v>
      </c>
      <c r="D106" s="872">
        <v>11.748799999999999</v>
      </c>
      <c r="E106" s="872">
        <v>21.145599999999998</v>
      </c>
      <c r="F106" s="872">
        <v>201.6</v>
      </c>
      <c r="G106" s="872">
        <v>0.14560000000000001</v>
      </c>
      <c r="H106" s="872">
        <v>18.636799999999997</v>
      </c>
      <c r="I106" s="872">
        <v>23.519999999999996</v>
      </c>
      <c r="J106" s="872">
        <v>3.6847999999999992</v>
      </c>
      <c r="K106" s="872">
        <v>30.385599999999997</v>
      </c>
      <c r="L106" s="872">
        <v>83.126400000000004</v>
      </c>
      <c r="M106" s="872">
        <v>29.366400000000002</v>
      </c>
      <c r="N106" s="872">
        <v>1.1200000000000001</v>
      </c>
      <c r="O106" s="975" t="s">
        <v>260</v>
      </c>
    </row>
    <row r="107" spans="1:15" s="494" customFormat="1" ht="30" customHeight="1" x14ac:dyDescent="0.25">
      <c r="A107" s="891" t="s">
        <v>301</v>
      </c>
      <c r="B107" s="876" t="s">
        <v>453</v>
      </c>
      <c r="C107" s="872">
        <v>6.9500000000000006E-2</v>
      </c>
      <c r="D107" s="872">
        <v>1.6E-2</v>
      </c>
      <c r="E107" s="872">
        <v>10.743</v>
      </c>
      <c r="F107" s="872">
        <v>43.335000000000001</v>
      </c>
      <c r="G107" s="872">
        <v>0</v>
      </c>
      <c r="H107" s="872">
        <v>2.4E-2</v>
      </c>
      <c r="I107" s="872">
        <v>0</v>
      </c>
      <c r="J107" s="872">
        <v>0</v>
      </c>
      <c r="K107" s="872">
        <v>9.0599999999999987</v>
      </c>
      <c r="L107" s="872">
        <v>2.375</v>
      </c>
      <c r="M107" s="872">
        <v>1.3900000000000001</v>
      </c>
      <c r="N107" s="872">
        <v>0.24199999999999999</v>
      </c>
      <c r="O107" s="1025" t="s">
        <v>298</v>
      </c>
    </row>
    <row r="108" spans="1:15" s="494" customFormat="1" ht="30" customHeight="1" x14ac:dyDescent="0.25">
      <c r="A108" s="892" t="s">
        <v>212</v>
      </c>
      <c r="B108" s="893">
        <v>30</v>
      </c>
      <c r="C108" s="894">
        <v>2.2799999999999998</v>
      </c>
      <c r="D108" s="894">
        <v>0.24</v>
      </c>
      <c r="E108" s="894">
        <v>14.76</v>
      </c>
      <c r="F108" s="894">
        <v>70.5</v>
      </c>
      <c r="G108" s="894">
        <v>3.3000000000000002E-2</v>
      </c>
      <c r="H108" s="894">
        <v>0</v>
      </c>
      <c r="I108" s="894">
        <v>0</v>
      </c>
      <c r="J108" s="894">
        <v>0.33</v>
      </c>
      <c r="K108" s="894">
        <v>6</v>
      </c>
      <c r="L108" s="894">
        <v>19.5</v>
      </c>
      <c r="M108" s="894">
        <v>4.2</v>
      </c>
      <c r="N108" s="894">
        <v>0.33000000000000007</v>
      </c>
      <c r="O108" s="1025" t="s">
        <v>220</v>
      </c>
    </row>
    <row r="109" spans="1:15" s="494" customFormat="1" ht="30" customHeight="1" x14ac:dyDescent="0.25">
      <c r="A109" s="895" t="s">
        <v>39</v>
      </c>
      <c r="B109" s="896">
        <v>423.5</v>
      </c>
      <c r="C109" s="896">
        <f>C105+C106+C107+C108</f>
        <v>18.804700000000004</v>
      </c>
      <c r="D109" s="896">
        <f t="shared" ref="D109:N109" si="16">D105+D106+D107+D108</f>
        <v>14.829599999999999</v>
      </c>
      <c r="E109" s="896">
        <f t="shared" si="16"/>
        <v>47.787799999999997</v>
      </c>
      <c r="F109" s="896">
        <f t="shared" si="16"/>
        <v>403.435</v>
      </c>
      <c r="G109" s="896">
        <f t="shared" si="16"/>
        <v>0.26260000000000006</v>
      </c>
      <c r="H109" s="896">
        <f t="shared" si="16"/>
        <v>19.988799999999998</v>
      </c>
      <c r="I109" s="896">
        <f t="shared" si="16"/>
        <v>63.6</v>
      </c>
      <c r="J109" s="896">
        <f t="shared" si="16"/>
        <v>4.670799999999999</v>
      </c>
      <c r="K109" s="896">
        <f t="shared" si="16"/>
        <v>145.82160000000002</v>
      </c>
      <c r="L109" s="896">
        <f t="shared" si="16"/>
        <v>287.94540000000006</v>
      </c>
      <c r="M109" s="896">
        <f t="shared" si="16"/>
        <v>82.956400000000016</v>
      </c>
      <c r="N109" s="896">
        <f t="shared" si="16"/>
        <v>2.62</v>
      </c>
      <c r="O109" s="1024"/>
    </row>
    <row r="110" spans="1:15" s="494" customFormat="1" ht="15.75" customHeight="1" x14ac:dyDescent="0.25">
      <c r="A110" s="877" t="s">
        <v>63</v>
      </c>
      <c r="B110" s="844">
        <f>B86+B90+B98+B103+B109</f>
        <v>1914.5</v>
      </c>
      <c r="C110" s="844">
        <f>C86+C90+C98+C103+C109</f>
        <v>65.560900000000004</v>
      </c>
      <c r="D110" s="844">
        <f t="shared" ref="D110:N110" si="17">D86+D90+D98+D103+D109</f>
        <v>58.904266666666665</v>
      </c>
      <c r="E110" s="844">
        <f t="shared" si="17"/>
        <v>264.58219980009994</v>
      </c>
      <c r="F110" s="844">
        <f t="shared" si="17"/>
        <v>1908.6149999999998</v>
      </c>
      <c r="G110" s="844">
        <f t="shared" si="17"/>
        <v>0.78403333333333336</v>
      </c>
      <c r="H110" s="844">
        <f t="shared" si="17"/>
        <v>47.606466666666662</v>
      </c>
      <c r="I110" s="844">
        <f t="shared" si="17"/>
        <v>174.92</v>
      </c>
      <c r="J110" s="844">
        <f t="shared" si="17"/>
        <v>13.048466666666666</v>
      </c>
      <c r="K110" s="844">
        <f t="shared" si="17"/>
        <v>725.28780239880064</v>
      </c>
      <c r="L110" s="844">
        <f t="shared" si="17"/>
        <v>1083.2897333333335</v>
      </c>
      <c r="M110" s="844">
        <f t="shared" si="17"/>
        <v>273.25226666666663</v>
      </c>
      <c r="N110" s="844">
        <f t="shared" si="17"/>
        <v>14.669986906546725</v>
      </c>
      <c r="O110" s="1024"/>
    </row>
    <row r="112" spans="1:15" s="494" customFormat="1" ht="15.75" customHeight="1" thickBot="1" x14ac:dyDescent="0.3">
      <c r="A112" s="828" t="s">
        <v>92</v>
      </c>
      <c r="B112" s="829"/>
      <c r="C112" s="819"/>
      <c r="D112" s="819"/>
      <c r="E112" s="819"/>
      <c r="F112" s="819"/>
      <c r="G112" s="819"/>
      <c r="H112" s="819"/>
      <c r="I112" s="819"/>
      <c r="J112" s="819"/>
      <c r="K112" s="819"/>
      <c r="L112" s="819"/>
      <c r="M112" s="819"/>
      <c r="N112" s="819"/>
      <c r="O112" s="1015"/>
    </row>
    <row r="113" spans="1:32" s="494" customFormat="1" ht="23.25" customHeight="1" x14ac:dyDescent="0.25">
      <c r="A113" s="830" t="s">
        <v>5</v>
      </c>
      <c r="B113" s="123" t="s">
        <v>6</v>
      </c>
      <c r="C113" s="1195" t="s">
        <v>8</v>
      </c>
      <c r="D113" s="1190"/>
      <c r="E113" s="1191"/>
      <c r="F113" s="123" t="s">
        <v>9</v>
      </c>
      <c r="G113" s="1200" t="s">
        <v>546</v>
      </c>
      <c r="H113" s="1200" t="s">
        <v>547</v>
      </c>
      <c r="I113" s="1200" t="s">
        <v>548</v>
      </c>
      <c r="J113" s="1200" t="s">
        <v>549</v>
      </c>
      <c r="K113" s="1200" t="s">
        <v>550</v>
      </c>
      <c r="L113" s="1200" t="s">
        <v>551</v>
      </c>
      <c r="M113" s="1200" t="s">
        <v>552</v>
      </c>
      <c r="N113" s="1200" t="s">
        <v>553</v>
      </c>
      <c r="O113" s="996" t="s">
        <v>65</v>
      </c>
    </row>
    <row r="114" spans="1:32" s="494" customFormat="1" ht="15.75" customHeight="1" thickBot="1" x14ac:dyDescent="0.3">
      <c r="A114" s="117" t="s">
        <v>12</v>
      </c>
      <c r="B114" s="386" t="s">
        <v>13</v>
      </c>
      <c r="C114" s="857"/>
      <c r="D114" s="858"/>
      <c r="E114" s="858"/>
      <c r="F114" s="386" t="s">
        <v>133</v>
      </c>
      <c r="G114" s="1201"/>
      <c r="H114" s="1201"/>
      <c r="I114" s="1201"/>
      <c r="J114" s="1201"/>
      <c r="K114" s="1201"/>
      <c r="L114" s="1201"/>
      <c r="M114" s="1201"/>
      <c r="N114" s="1201"/>
      <c r="O114" s="846" t="s">
        <v>66</v>
      </c>
    </row>
    <row r="115" spans="1:32" s="494" customFormat="1" ht="15.75" customHeight="1" thickBot="1" x14ac:dyDescent="0.3">
      <c r="A115" s="831"/>
      <c r="B115" s="832"/>
      <c r="C115" s="833" t="s">
        <v>18</v>
      </c>
      <c r="D115" s="833" t="s">
        <v>19</v>
      </c>
      <c r="E115" s="834" t="s">
        <v>20</v>
      </c>
      <c r="F115" s="833" t="s">
        <v>21</v>
      </c>
      <c r="G115" s="1202"/>
      <c r="H115" s="1202"/>
      <c r="I115" s="1202"/>
      <c r="J115" s="1202"/>
      <c r="K115" s="1202"/>
      <c r="L115" s="1202"/>
      <c r="M115" s="1202"/>
      <c r="N115" s="1202"/>
      <c r="O115" s="1008"/>
    </row>
    <row r="116" spans="1:32" s="494" customFormat="1" ht="15" customHeight="1" x14ac:dyDescent="0.25">
      <c r="A116" s="879" t="s">
        <v>23</v>
      </c>
      <c r="B116" s="123"/>
      <c r="C116" s="837"/>
      <c r="D116" s="123"/>
      <c r="E116" s="837"/>
      <c r="F116" s="123"/>
      <c r="G116" s="837"/>
      <c r="H116" s="123"/>
      <c r="I116" s="837"/>
      <c r="J116" s="123"/>
      <c r="K116" s="837"/>
      <c r="L116" s="123"/>
      <c r="M116" s="123"/>
      <c r="N116" s="837"/>
      <c r="O116" s="846"/>
    </row>
    <row r="117" spans="1:32" s="494" customFormat="1" ht="23.25" customHeight="1" x14ac:dyDescent="0.25">
      <c r="A117" s="864" t="s">
        <v>415</v>
      </c>
      <c r="B117" s="508" t="s">
        <v>365</v>
      </c>
      <c r="C117" s="507">
        <v>3.9101520958083835</v>
      </c>
      <c r="D117" s="508">
        <v>7.2412586826347303</v>
      </c>
      <c r="E117" s="507">
        <v>25.019322155688624</v>
      </c>
      <c r="F117" s="508">
        <v>180.86047904191616</v>
      </c>
      <c r="G117" s="507">
        <v>7.7399999999999997E-2</v>
      </c>
      <c r="H117" s="508">
        <v>0</v>
      </c>
      <c r="I117" s="507">
        <v>11.976047904191617</v>
      </c>
      <c r="J117" s="508">
        <v>0.6773341317365269</v>
      </c>
      <c r="K117" s="507">
        <v>32.902562874251494</v>
      </c>
      <c r="L117" s="508">
        <v>134.36820359281435</v>
      </c>
      <c r="M117" s="508">
        <v>19.187999999999995</v>
      </c>
      <c r="N117" s="507">
        <v>0.70978802395209573</v>
      </c>
      <c r="O117" s="846" t="s">
        <v>288</v>
      </c>
    </row>
    <row r="118" spans="1:32" s="494" customFormat="1" ht="33.75" customHeight="1" x14ac:dyDescent="0.25">
      <c r="A118" s="117" t="s">
        <v>32</v>
      </c>
      <c r="B118" s="386">
        <v>180</v>
      </c>
      <c r="C118" s="111">
        <v>2.8494000000000002</v>
      </c>
      <c r="D118" s="386">
        <v>2.4102000000000001</v>
      </c>
      <c r="E118" s="111">
        <v>14.351400000000002</v>
      </c>
      <c r="F118" s="386">
        <v>90.54</v>
      </c>
      <c r="G118" s="111">
        <v>3.9600000000000003E-2</v>
      </c>
      <c r="H118" s="386">
        <v>1.1700000000000002</v>
      </c>
      <c r="I118" s="111">
        <v>18.000000000000004</v>
      </c>
      <c r="J118" s="386">
        <v>0</v>
      </c>
      <c r="K118" s="111">
        <v>113.202</v>
      </c>
      <c r="L118" s="386">
        <v>81</v>
      </c>
      <c r="M118" s="386">
        <v>12.6</v>
      </c>
      <c r="N118" s="111">
        <v>0.1206</v>
      </c>
      <c r="O118" s="846" t="s">
        <v>33</v>
      </c>
      <c r="Q118" s="111"/>
      <c r="R118" s="859"/>
      <c r="S118" s="859"/>
      <c r="T118" s="859"/>
      <c r="U118" s="859"/>
      <c r="V118" s="859"/>
      <c r="W118" s="111"/>
      <c r="X118" s="386"/>
      <c r="Y118" s="111"/>
      <c r="Z118" s="386"/>
      <c r="AA118" s="386"/>
      <c r="AB118" s="111"/>
    </row>
    <row r="119" spans="1:32" s="494" customFormat="1" ht="45" customHeight="1" thickBot="1" x14ac:dyDescent="0.3">
      <c r="A119" s="117" t="s">
        <v>350</v>
      </c>
      <c r="B119" s="386" t="s">
        <v>370</v>
      </c>
      <c r="C119" s="111">
        <v>2.35</v>
      </c>
      <c r="D119" s="386">
        <v>4.5199999999999996</v>
      </c>
      <c r="E119" s="111">
        <v>17.389999999999997</v>
      </c>
      <c r="F119" s="386">
        <v>119.79999999999998</v>
      </c>
      <c r="G119" s="111">
        <v>3.3999999999999989E-2</v>
      </c>
      <c r="H119" s="386">
        <v>0.15999999999999998</v>
      </c>
      <c r="I119" s="111">
        <v>20</v>
      </c>
      <c r="J119" s="386">
        <v>0.58000000000000007</v>
      </c>
      <c r="K119" s="111">
        <v>8.1</v>
      </c>
      <c r="L119" s="386">
        <v>22.7</v>
      </c>
      <c r="M119" s="386">
        <v>4.5999999999999996</v>
      </c>
      <c r="N119" s="111">
        <v>0.5</v>
      </c>
      <c r="O119" s="846"/>
    </row>
    <row r="120" spans="1:32" s="494" customFormat="1" ht="15.75" customHeight="1" thickBot="1" x14ac:dyDescent="0.3">
      <c r="A120" s="838" t="s">
        <v>39</v>
      </c>
      <c r="B120" s="434">
        <v>408</v>
      </c>
      <c r="C120" s="434">
        <f>C117+C118+C119</f>
        <v>9.1095520958083842</v>
      </c>
      <c r="D120" s="434">
        <f t="shared" ref="D120:N120" si="18">D117+D118+D119</f>
        <v>14.17145868263473</v>
      </c>
      <c r="E120" s="434">
        <v>56.76</v>
      </c>
      <c r="F120" s="434">
        <f t="shared" si="18"/>
        <v>391.2004790419162</v>
      </c>
      <c r="G120" s="434">
        <f t="shared" si="18"/>
        <v>0.15099999999999997</v>
      </c>
      <c r="H120" s="434">
        <f t="shared" si="18"/>
        <v>1.33</v>
      </c>
      <c r="I120" s="434">
        <f t="shared" si="18"/>
        <v>49.976047904191617</v>
      </c>
      <c r="J120" s="434">
        <f t="shared" si="18"/>
        <v>1.257334131736527</v>
      </c>
      <c r="K120" s="434">
        <f t="shared" si="18"/>
        <v>154.20456287425148</v>
      </c>
      <c r="L120" s="434">
        <f t="shared" si="18"/>
        <v>238.06820359281434</v>
      </c>
      <c r="M120" s="434">
        <f t="shared" si="18"/>
        <v>36.387999999999998</v>
      </c>
      <c r="N120" s="434">
        <f t="shared" si="18"/>
        <v>1.3303880239520958</v>
      </c>
      <c r="O120" s="1009"/>
    </row>
    <row r="121" spans="1:32" s="494" customFormat="1" ht="15" customHeight="1" x14ac:dyDescent="0.25">
      <c r="A121" s="880" t="s">
        <v>40</v>
      </c>
      <c r="B121" s="386"/>
      <c r="C121" s="386"/>
      <c r="D121" s="386"/>
      <c r="E121" s="386"/>
      <c r="F121" s="386"/>
      <c r="G121" s="111"/>
      <c r="H121" s="386"/>
      <c r="I121" s="111"/>
      <c r="J121" s="386"/>
      <c r="K121" s="111"/>
      <c r="L121" s="386"/>
      <c r="M121" s="386"/>
      <c r="N121" s="111"/>
      <c r="O121" s="846"/>
    </row>
    <row r="122" spans="1:32" s="494" customFormat="1" ht="16.5" customHeight="1" x14ac:dyDescent="0.25">
      <c r="A122" s="881" t="s">
        <v>55</v>
      </c>
      <c r="B122" s="897">
        <v>150</v>
      </c>
      <c r="C122" s="898">
        <v>1.35</v>
      </c>
      <c r="D122" s="897">
        <v>0.3</v>
      </c>
      <c r="E122" s="899">
        <v>12.149999999999999</v>
      </c>
      <c r="F122" s="897">
        <v>64.5</v>
      </c>
      <c r="G122" s="899">
        <v>6.0000000000000005E-2</v>
      </c>
      <c r="H122" s="897">
        <v>90</v>
      </c>
      <c r="I122" s="899">
        <v>0</v>
      </c>
      <c r="J122" s="897">
        <v>0.3</v>
      </c>
      <c r="K122" s="899">
        <v>50.999999999999993</v>
      </c>
      <c r="L122" s="897">
        <v>34.499999999999993</v>
      </c>
      <c r="M122" s="897">
        <v>19.499999999999996</v>
      </c>
      <c r="N122" s="899">
        <v>0.4499999999999999</v>
      </c>
      <c r="O122" s="1026" t="s">
        <v>153</v>
      </c>
    </row>
    <row r="123" spans="1:32" s="494" customFormat="1" ht="15.75" customHeight="1" thickBot="1" x14ac:dyDescent="0.3">
      <c r="A123" s="864" t="s">
        <v>592</v>
      </c>
      <c r="B123" s="508"/>
      <c r="C123" s="865"/>
      <c r="D123" s="508"/>
      <c r="E123" s="507"/>
      <c r="F123" s="508"/>
      <c r="G123" s="507"/>
      <c r="H123" s="508"/>
      <c r="I123" s="507"/>
      <c r="J123" s="508"/>
      <c r="K123" s="507"/>
      <c r="L123" s="508"/>
      <c r="M123" s="508"/>
      <c r="N123" s="507"/>
      <c r="O123" s="846" t="s">
        <v>154</v>
      </c>
    </row>
    <row r="124" spans="1:32" s="842" customFormat="1" ht="15.75" customHeight="1" thickBot="1" x14ac:dyDescent="0.3">
      <c r="A124" s="838" t="s">
        <v>39</v>
      </c>
      <c r="B124" s="434">
        <f>B122</f>
        <v>150</v>
      </c>
      <c r="C124" s="434">
        <f t="shared" ref="C124:N124" si="19">C122</f>
        <v>1.35</v>
      </c>
      <c r="D124" s="434">
        <f t="shared" si="19"/>
        <v>0.3</v>
      </c>
      <c r="E124" s="434">
        <v>12.15</v>
      </c>
      <c r="F124" s="434">
        <f t="shared" si="19"/>
        <v>64.5</v>
      </c>
      <c r="G124" s="434">
        <f t="shared" si="19"/>
        <v>6.0000000000000005E-2</v>
      </c>
      <c r="H124" s="434">
        <f t="shared" si="19"/>
        <v>90</v>
      </c>
      <c r="I124" s="434">
        <f t="shared" si="19"/>
        <v>0</v>
      </c>
      <c r="J124" s="434">
        <f t="shared" si="19"/>
        <v>0.3</v>
      </c>
      <c r="K124" s="434">
        <f t="shared" si="19"/>
        <v>50.999999999999993</v>
      </c>
      <c r="L124" s="434">
        <f t="shared" si="19"/>
        <v>34.499999999999993</v>
      </c>
      <c r="M124" s="434">
        <f t="shared" si="19"/>
        <v>19.499999999999996</v>
      </c>
      <c r="N124" s="434">
        <f t="shared" si="19"/>
        <v>0.4499999999999999</v>
      </c>
      <c r="O124" s="1010"/>
    </row>
    <row r="125" spans="1:32" s="494" customFormat="1" ht="15" customHeight="1" x14ac:dyDescent="0.25">
      <c r="A125" s="879" t="s">
        <v>42</v>
      </c>
      <c r="B125" s="123"/>
      <c r="C125" s="901"/>
      <c r="D125" s="902"/>
      <c r="E125" s="902"/>
      <c r="F125" s="902"/>
      <c r="G125" s="903"/>
      <c r="H125" s="901"/>
      <c r="I125" s="903"/>
      <c r="J125" s="901"/>
      <c r="K125" s="903"/>
      <c r="L125" s="901"/>
      <c r="M125" s="901"/>
      <c r="N125" s="903"/>
      <c r="O125" s="996"/>
      <c r="Q125" s="904"/>
      <c r="R125" s="904"/>
      <c r="S125" s="904"/>
      <c r="T125" s="904"/>
      <c r="U125" s="904"/>
      <c r="V125" s="904"/>
      <c r="W125" s="904"/>
      <c r="X125" s="904"/>
      <c r="Y125" s="904"/>
      <c r="Z125" s="904"/>
      <c r="AA125" s="904"/>
      <c r="AB125" s="904"/>
      <c r="AC125" s="904"/>
      <c r="AD125" s="904"/>
      <c r="AE125" s="904"/>
      <c r="AF125" s="904"/>
    </row>
    <row r="126" spans="1:32" s="494" customFormat="1" ht="33" customHeight="1" x14ac:dyDescent="0.25">
      <c r="A126" s="117" t="s">
        <v>478</v>
      </c>
      <c r="B126" s="386">
        <v>60</v>
      </c>
      <c r="C126" s="111">
        <v>0.65459999999999996</v>
      </c>
      <c r="D126" s="386">
        <v>3.6450000000000005</v>
      </c>
      <c r="E126" s="111">
        <v>6.7229999999999999</v>
      </c>
      <c r="F126" s="386">
        <v>62.340000000000018</v>
      </c>
      <c r="G126" s="111">
        <v>1.2E-2</v>
      </c>
      <c r="H126" s="386">
        <v>3.86</v>
      </c>
      <c r="I126" s="111">
        <v>0</v>
      </c>
      <c r="J126" s="386">
        <v>6.36</v>
      </c>
      <c r="K126" s="111">
        <v>17.5608</v>
      </c>
      <c r="L126" s="386">
        <v>19.084799999999998</v>
      </c>
      <c r="M126" s="386">
        <v>10.0992</v>
      </c>
      <c r="N126" s="111">
        <v>0.88800000000000001</v>
      </c>
      <c r="O126" s="1003" t="s">
        <v>458</v>
      </c>
    </row>
    <row r="127" spans="1:32" s="494" customFormat="1" ht="42.75" customHeight="1" x14ac:dyDescent="0.25">
      <c r="A127" s="112" t="s">
        <v>479</v>
      </c>
      <c r="B127" s="386" t="s">
        <v>176</v>
      </c>
      <c r="C127" s="905">
        <v>4.3919999999999995</v>
      </c>
      <c r="D127" s="882">
        <v>4.2133333333333329</v>
      </c>
      <c r="E127" s="905">
        <v>13.227999999999998</v>
      </c>
      <c r="F127" s="882">
        <v>118.60000000000001</v>
      </c>
      <c r="G127" s="905">
        <v>0.182</v>
      </c>
      <c r="H127" s="882">
        <v>4.66</v>
      </c>
      <c r="I127" s="905">
        <v>0</v>
      </c>
      <c r="J127" s="882">
        <v>1.94</v>
      </c>
      <c r="K127" s="905">
        <v>34.139999999999993</v>
      </c>
      <c r="L127" s="882">
        <v>70.479999999999976</v>
      </c>
      <c r="M127" s="882">
        <v>28.459999999999994</v>
      </c>
      <c r="N127" s="905">
        <v>1.6399999999999995</v>
      </c>
      <c r="O127" s="846" t="s">
        <v>202</v>
      </c>
    </row>
    <row r="128" spans="1:32" s="494" customFormat="1" ht="30" customHeight="1" x14ac:dyDescent="0.25">
      <c r="A128" s="866" t="s">
        <v>160</v>
      </c>
      <c r="B128" s="386">
        <v>200</v>
      </c>
      <c r="C128" s="111">
        <v>17.786666666666665</v>
      </c>
      <c r="D128" s="386">
        <v>13.826666666666664</v>
      </c>
      <c r="E128" s="111">
        <v>17.2</v>
      </c>
      <c r="F128" s="386">
        <v>264</v>
      </c>
      <c r="G128" s="111">
        <v>0.18666666666666668</v>
      </c>
      <c r="H128" s="386">
        <v>11.61</v>
      </c>
      <c r="I128" s="111">
        <v>49.999999999999993</v>
      </c>
      <c r="J128" s="386">
        <v>1.5066666666666664</v>
      </c>
      <c r="K128" s="111">
        <v>78.719999999999985</v>
      </c>
      <c r="L128" s="386">
        <v>186.61333333333332</v>
      </c>
      <c r="M128" s="386">
        <v>44.61333333333333</v>
      </c>
      <c r="N128" s="111">
        <v>4.0533333333333328</v>
      </c>
      <c r="O128" s="846" t="s">
        <v>582</v>
      </c>
    </row>
    <row r="129" spans="1:15" s="494" customFormat="1" ht="27.75" customHeight="1" x14ac:dyDescent="0.25">
      <c r="A129" s="107" t="s">
        <v>401</v>
      </c>
      <c r="B129" s="386" t="s">
        <v>587</v>
      </c>
      <c r="C129" s="111">
        <v>0.5958</v>
      </c>
      <c r="D129" s="386">
        <v>8.4000000000000019E-2</v>
      </c>
      <c r="E129" s="111">
        <v>28.8126</v>
      </c>
      <c r="F129" s="386">
        <v>119.51999999999998</v>
      </c>
      <c r="G129" s="111">
        <v>1.44E-2</v>
      </c>
      <c r="H129" s="386">
        <v>0.65</v>
      </c>
      <c r="I129" s="111">
        <v>0</v>
      </c>
      <c r="J129" s="386">
        <v>0.4572</v>
      </c>
      <c r="K129" s="111">
        <v>29.231999999999999</v>
      </c>
      <c r="L129" s="386">
        <v>21.096</v>
      </c>
      <c r="M129" s="386">
        <v>15.713999999999999</v>
      </c>
      <c r="N129" s="111">
        <v>0.62819999999999998</v>
      </c>
      <c r="O129" s="846" t="s">
        <v>402</v>
      </c>
    </row>
    <row r="130" spans="1:15" s="494" customFormat="1" ht="33.75" customHeight="1" x14ac:dyDescent="0.25">
      <c r="A130" s="117" t="s">
        <v>212</v>
      </c>
      <c r="B130" s="386">
        <v>25</v>
      </c>
      <c r="C130" s="111">
        <v>1.9</v>
      </c>
      <c r="D130" s="386">
        <v>0.2</v>
      </c>
      <c r="E130" s="111">
        <v>12.3</v>
      </c>
      <c r="F130" s="386">
        <v>58.75</v>
      </c>
      <c r="G130" s="111">
        <v>2.75E-2</v>
      </c>
      <c r="H130" s="386"/>
      <c r="I130" s="111"/>
      <c r="J130" s="386">
        <v>0.27500000000000002</v>
      </c>
      <c r="K130" s="111">
        <v>5</v>
      </c>
      <c r="L130" s="386">
        <v>16.25</v>
      </c>
      <c r="M130" s="386">
        <v>3.5</v>
      </c>
      <c r="N130" s="111">
        <v>0.27500000000000002</v>
      </c>
      <c r="O130" s="1003" t="s">
        <v>220</v>
      </c>
    </row>
    <row r="131" spans="1:15" s="494" customFormat="1" ht="39" customHeight="1" thickBot="1" x14ac:dyDescent="0.3">
      <c r="A131" s="117" t="s">
        <v>277</v>
      </c>
      <c r="B131" s="386">
        <v>45</v>
      </c>
      <c r="C131" s="386">
        <v>2.97</v>
      </c>
      <c r="D131" s="883">
        <v>0.54</v>
      </c>
      <c r="E131" s="111">
        <v>17.820000000000004</v>
      </c>
      <c r="F131" s="832">
        <v>89.100000000000009</v>
      </c>
      <c r="G131" s="111">
        <v>7.6500000000000012E-2</v>
      </c>
      <c r="H131" s="386">
        <v>0</v>
      </c>
      <c r="I131" s="111">
        <v>0</v>
      </c>
      <c r="J131" s="386">
        <v>0.63</v>
      </c>
      <c r="K131" s="111">
        <v>13.05</v>
      </c>
      <c r="L131" s="386">
        <v>67.5</v>
      </c>
      <c r="M131" s="386">
        <v>21.15</v>
      </c>
      <c r="N131" s="111">
        <v>1.7549999999999999</v>
      </c>
      <c r="O131" s="1008" t="s">
        <v>219</v>
      </c>
    </row>
    <row r="132" spans="1:15" s="494" customFormat="1" ht="15.75" customHeight="1" thickBot="1" x14ac:dyDescent="0.3">
      <c r="A132" s="838" t="s">
        <v>39</v>
      </c>
      <c r="B132" s="434">
        <v>710</v>
      </c>
      <c r="C132" s="434">
        <f>C126+C127+C128+C129+C130+C131</f>
        <v>28.299066666666665</v>
      </c>
      <c r="D132" s="434">
        <f t="shared" ref="D132:N132" si="20">D126+D127+D128+D129+D130+D131</f>
        <v>22.508999999999997</v>
      </c>
      <c r="E132" s="434">
        <v>96.08</v>
      </c>
      <c r="F132" s="434">
        <f t="shared" si="20"/>
        <v>712.31000000000006</v>
      </c>
      <c r="G132" s="434">
        <f t="shared" si="20"/>
        <v>0.49906666666666677</v>
      </c>
      <c r="H132" s="434">
        <f t="shared" si="20"/>
        <v>20.779999999999998</v>
      </c>
      <c r="I132" s="434">
        <f t="shared" si="20"/>
        <v>49.999999999999993</v>
      </c>
      <c r="J132" s="434">
        <f t="shared" si="20"/>
        <v>11.168866666666668</v>
      </c>
      <c r="K132" s="434">
        <f t="shared" si="20"/>
        <v>177.7028</v>
      </c>
      <c r="L132" s="434">
        <f t="shared" si="20"/>
        <v>381.02413333333328</v>
      </c>
      <c r="M132" s="434">
        <f t="shared" si="20"/>
        <v>123.53653333333332</v>
      </c>
      <c r="N132" s="434">
        <f t="shared" si="20"/>
        <v>9.2395333333333323</v>
      </c>
      <c r="O132" s="1009"/>
    </row>
    <row r="133" spans="1:15" s="494" customFormat="1" ht="15.75" customHeight="1" x14ac:dyDescent="0.25">
      <c r="A133" s="880" t="s">
        <v>454</v>
      </c>
      <c r="B133" s="386"/>
      <c r="C133" s="386"/>
      <c r="D133" s="123"/>
      <c r="E133" s="386"/>
      <c r="F133" s="123"/>
      <c r="G133" s="111"/>
      <c r="H133" s="386"/>
      <c r="I133" s="111"/>
      <c r="J133" s="386"/>
      <c r="K133" s="111"/>
      <c r="L133" s="386"/>
      <c r="M133" s="386"/>
      <c r="N133" s="111"/>
      <c r="O133" s="846"/>
    </row>
    <row r="134" spans="1:15" s="494" customFormat="1" ht="23.25" customHeight="1" x14ac:dyDescent="0.25">
      <c r="A134" s="95" t="s">
        <v>177</v>
      </c>
      <c r="B134" s="386">
        <v>180</v>
      </c>
      <c r="C134" s="819">
        <v>5.4</v>
      </c>
      <c r="D134" s="386">
        <v>1.8000000000000003</v>
      </c>
      <c r="E134" s="819">
        <v>7.2</v>
      </c>
      <c r="F134" s="386">
        <v>66.600000000000009</v>
      </c>
      <c r="G134" s="111">
        <v>7.2000000000000022E-2</v>
      </c>
      <c r="H134" s="386">
        <v>1.4400000000000006</v>
      </c>
      <c r="I134" s="111">
        <v>36.000000000000014</v>
      </c>
      <c r="J134" s="386">
        <v>0</v>
      </c>
      <c r="K134" s="111">
        <v>216</v>
      </c>
      <c r="L134" s="386">
        <v>176.4</v>
      </c>
      <c r="M134" s="386">
        <v>27</v>
      </c>
      <c r="N134" s="819">
        <v>0.18</v>
      </c>
      <c r="O134" s="975" t="s">
        <v>149</v>
      </c>
    </row>
    <row r="135" spans="1:15" s="494" customFormat="1" ht="17.25" customHeight="1" x14ac:dyDescent="0.25">
      <c r="A135" s="33" t="s">
        <v>593</v>
      </c>
      <c r="B135" s="386"/>
      <c r="C135" s="111"/>
      <c r="D135" s="386"/>
      <c r="E135" s="111"/>
      <c r="F135" s="386"/>
      <c r="G135" s="111"/>
      <c r="H135" s="386"/>
      <c r="I135" s="111"/>
      <c r="J135" s="386"/>
      <c r="K135" s="111"/>
      <c r="L135" s="386"/>
      <c r="M135" s="386"/>
      <c r="N135" s="111"/>
      <c r="O135" s="846"/>
    </row>
    <row r="136" spans="1:15" s="494" customFormat="1" ht="42.75" customHeight="1" thickBot="1" x14ac:dyDescent="0.3">
      <c r="A136" s="117" t="s">
        <v>302</v>
      </c>
      <c r="B136" s="386">
        <v>70</v>
      </c>
      <c r="C136" s="111">
        <v>5.3199999999999985</v>
      </c>
      <c r="D136" s="386">
        <v>3.6399999999999988</v>
      </c>
      <c r="E136" s="111">
        <v>34.241666666666653</v>
      </c>
      <c r="F136" s="386">
        <v>191.33333333333326</v>
      </c>
      <c r="G136" s="111">
        <v>9.3333333333333296E-2</v>
      </c>
      <c r="H136" s="386">
        <v>0.20999999999999991</v>
      </c>
      <c r="I136" s="111">
        <v>6.4166666666666643</v>
      </c>
      <c r="J136" s="386">
        <v>1.4699999999999993</v>
      </c>
      <c r="K136" s="111">
        <v>14.104999999999992</v>
      </c>
      <c r="L136" s="386">
        <v>52.651666666666635</v>
      </c>
      <c r="M136" s="386">
        <v>9.4149999999999956</v>
      </c>
      <c r="N136" s="111">
        <v>0.68833333333333291</v>
      </c>
      <c r="O136" s="846" t="s">
        <v>309</v>
      </c>
    </row>
    <row r="137" spans="1:15" s="494" customFormat="1" ht="15.75" customHeight="1" thickBot="1" x14ac:dyDescent="0.3">
      <c r="A137" s="906" t="s">
        <v>39</v>
      </c>
      <c r="B137" s="907">
        <v>250</v>
      </c>
      <c r="C137" s="908">
        <f>C134+C136</f>
        <v>10.719999999999999</v>
      </c>
      <c r="D137" s="908">
        <f t="shared" ref="D137:N137" si="21">D134+D136</f>
        <v>5.4399999999999995</v>
      </c>
      <c r="E137" s="908">
        <v>41.44</v>
      </c>
      <c r="F137" s="908">
        <f t="shared" si="21"/>
        <v>257.93333333333328</v>
      </c>
      <c r="G137" s="908">
        <f t="shared" si="21"/>
        <v>0.16533333333333333</v>
      </c>
      <c r="H137" s="908">
        <f t="shared" si="21"/>
        <v>1.6500000000000006</v>
      </c>
      <c r="I137" s="908">
        <f t="shared" si="21"/>
        <v>42.416666666666679</v>
      </c>
      <c r="J137" s="908">
        <f t="shared" si="21"/>
        <v>1.4699999999999993</v>
      </c>
      <c r="K137" s="908">
        <f t="shared" si="21"/>
        <v>230.10499999999999</v>
      </c>
      <c r="L137" s="908">
        <f t="shared" si="21"/>
        <v>229.05166666666665</v>
      </c>
      <c r="M137" s="908">
        <f t="shared" si="21"/>
        <v>36.414999999999992</v>
      </c>
      <c r="N137" s="908">
        <f t="shared" si="21"/>
        <v>0.86833333333333296</v>
      </c>
      <c r="O137" s="1010"/>
    </row>
    <row r="138" spans="1:15" s="494" customFormat="1" ht="21.75" customHeight="1" x14ac:dyDescent="0.25">
      <c r="A138" s="909" t="s">
        <v>451</v>
      </c>
      <c r="B138" s="910"/>
      <c r="C138" s="911"/>
      <c r="D138" s="911"/>
      <c r="E138" s="911"/>
      <c r="F138" s="911"/>
      <c r="G138" s="911"/>
      <c r="H138" s="911"/>
      <c r="I138" s="911"/>
      <c r="J138" s="911"/>
      <c r="K138" s="912"/>
      <c r="L138" s="911"/>
      <c r="M138" s="913"/>
      <c r="N138" s="914"/>
      <c r="O138" s="1027"/>
    </row>
    <row r="139" spans="1:15" s="494" customFormat="1" ht="30.75" customHeight="1" x14ac:dyDescent="0.25">
      <c r="A139" s="887" t="s">
        <v>438</v>
      </c>
      <c r="B139" s="493">
        <v>150</v>
      </c>
      <c r="C139" s="386">
        <v>13.939655172413792</v>
      </c>
      <c r="D139" s="386">
        <v>24.827586206896548</v>
      </c>
      <c r="E139" s="386">
        <v>2.64</v>
      </c>
      <c r="F139" s="386">
        <v>289.66000000000003</v>
      </c>
      <c r="G139" s="386">
        <v>0.10344827586206895</v>
      </c>
      <c r="H139" s="386">
        <v>0.25384615384615389</v>
      </c>
      <c r="I139" s="386">
        <v>324.56896551724139</v>
      </c>
      <c r="J139" s="386">
        <v>0.74999999999999989</v>
      </c>
      <c r="K139" s="386">
        <v>103.08620689655172</v>
      </c>
      <c r="L139" s="386">
        <v>225.77586206896552</v>
      </c>
      <c r="M139" s="836">
        <v>16.137931034482762</v>
      </c>
      <c r="N139" s="111">
        <v>2.6379310344827589</v>
      </c>
      <c r="O139" s="846" t="s">
        <v>288</v>
      </c>
    </row>
    <row r="140" spans="1:15" s="494" customFormat="1" ht="24.75" customHeight="1" x14ac:dyDescent="0.25">
      <c r="A140" s="117" t="s">
        <v>136</v>
      </c>
      <c r="B140" s="386" t="s">
        <v>366</v>
      </c>
      <c r="C140" s="111">
        <v>6.3E-2</v>
      </c>
      <c r="D140" s="386">
        <v>1.7999999999999999E-2</v>
      </c>
      <c r="E140" s="111">
        <v>6.02</v>
      </c>
      <c r="F140" s="386">
        <v>24.1</v>
      </c>
      <c r="G140" s="111">
        <v>0</v>
      </c>
      <c r="H140" s="386">
        <v>2.6999999999999996E-2</v>
      </c>
      <c r="I140" s="111">
        <v>0</v>
      </c>
      <c r="J140" s="386">
        <v>0</v>
      </c>
      <c r="K140" s="111">
        <v>9.7652023988006</v>
      </c>
      <c r="L140" s="386">
        <v>2.52</v>
      </c>
      <c r="M140" s="386">
        <v>1.26</v>
      </c>
      <c r="N140" s="111">
        <v>0.22952023988005998</v>
      </c>
      <c r="O140" s="975" t="s">
        <v>566</v>
      </c>
    </row>
    <row r="141" spans="1:15" s="494" customFormat="1" ht="25.5" customHeight="1" thickBot="1" x14ac:dyDescent="0.3">
      <c r="A141" s="73" t="s">
        <v>212</v>
      </c>
      <c r="B141" s="493">
        <v>30</v>
      </c>
      <c r="C141" s="386">
        <v>2.2799999999999998</v>
      </c>
      <c r="D141" s="386">
        <v>0.24</v>
      </c>
      <c r="E141" s="386">
        <v>14.76</v>
      </c>
      <c r="F141" s="386">
        <v>70.5</v>
      </c>
      <c r="G141" s="386">
        <v>3.3000000000000002E-2</v>
      </c>
      <c r="H141" s="386">
        <v>0</v>
      </c>
      <c r="I141" s="386">
        <v>0</v>
      </c>
      <c r="J141" s="386">
        <v>0.33</v>
      </c>
      <c r="K141" s="386">
        <v>6</v>
      </c>
      <c r="L141" s="386">
        <v>19.5</v>
      </c>
      <c r="M141" s="836">
        <v>4.2</v>
      </c>
      <c r="N141" s="111">
        <v>0.33000000000000007</v>
      </c>
      <c r="O141" s="846" t="s">
        <v>220</v>
      </c>
    </row>
    <row r="142" spans="1:15" s="494" customFormat="1" ht="18" customHeight="1" thickBot="1" x14ac:dyDescent="0.3">
      <c r="A142" s="436" t="s">
        <v>39</v>
      </c>
      <c r="B142" s="907">
        <v>366</v>
      </c>
      <c r="C142" s="908">
        <f>C139+C140+C141</f>
        <v>16.282655172413794</v>
      </c>
      <c r="D142" s="908">
        <f t="shared" ref="D142:N142" si="22">D139+D140+D141</f>
        <v>25.085586206896547</v>
      </c>
      <c r="E142" s="908">
        <v>23.42</v>
      </c>
      <c r="F142" s="908">
        <f t="shared" si="22"/>
        <v>384.26000000000005</v>
      </c>
      <c r="G142" s="908">
        <f t="shared" si="22"/>
        <v>0.13644827586206895</v>
      </c>
      <c r="H142" s="908">
        <f t="shared" si="22"/>
        <v>0.28084615384615386</v>
      </c>
      <c r="I142" s="908">
        <f t="shared" si="22"/>
        <v>324.56896551724139</v>
      </c>
      <c r="J142" s="908">
        <f t="shared" si="22"/>
        <v>1.0799999999999998</v>
      </c>
      <c r="K142" s="908">
        <f t="shared" si="22"/>
        <v>118.85140929535231</v>
      </c>
      <c r="L142" s="908">
        <f t="shared" si="22"/>
        <v>247.79586206896553</v>
      </c>
      <c r="M142" s="908">
        <f t="shared" si="22"/>
        <v>21.597931034482762</v>
      </c>
      <c r="N142" s="908">
        <f t="shared" si="22"/>
        <v>3.1974512743628187</v>
      </c>
      <c r="O142" s="1009"/>
    </row>
    <row r="143" spans="1:15" s="494" customFormat="1" ht="15.75" customHeight="1" thickBot="1" x14ac:dyDescent="0.3">
      <c r="A143" s="838" t="s">
        <v>63</v>
      </c>
      <c r="B143" s="862">
        <f t="shared" ref="B143:N143" si="23">B120+B124+B132+B137+B142</f>
        <v>1884</v>
      </c>
      <c r="C143" s="862">
        <f t="shared" si="23"/>
        <v>65.761273934888848</v>
      </c>
      <c r="D143" s="862">
        <f t="shared" si="23"/>
        <v>67.506044889531267</v>
      </c>
      <c r="E143" s="862">
        <f>E120+E124+E132+E137+E142</f>
        <v>229.85000000000002</v>
      </c>
      <c r="F143" s="862">
        <f t="shared" si="23"/>
        <v>1810.2038123752498</v>
      </c>
      <c r="G143" s="862">
        <f t="shared" si="23"/>
        <v>1.011848275862069</v>
      </c>
      <c r="H143" s="862">
        <f t="shared" si="23"/>
        <v>114.04084615384616</v>
      </c>
      <c r="I143" s="862">
        <f t="shared" si="23"/>
        <v>466.96168008809968</v>
      </c>
      <c r="J143" s="862">
        <f t="shared" si="23"/>
        <v>15.276200798403194</v>
      </c>
      <c r="K143" s="862">
        <f t="shared" si="23"/>
        <v>731.86377216960386</v>
      </c>
      <c r="L143" s="862">
        <f t="shared" si="23"/>
        <v>1130.4398656617798</v>
      </c>
      <c r="M143" s="862">
        <f t="shared" si="23"/>
        <v>237.43746436781609</v>
      </c>
      <c r="N143" s="862">
        <f t="shared" si="23"/>
        <v>15.085705964981578</v>
      </c>
      <c r="O143" s="1009"/>
    </row>
    <row r="144" spans="1:15" s="494" customFormat="1" ht="15" customHeight="1" x14ac:dyDescent="0.25">
      <c r="A144" s="915"/>
      <c r="B144" s="111"/>
      <c r="C144" s="916"/>
      <c r="D144" s="916"/>
      <c r="E144" s="916"/>
      <c r="F144" s="916"/>
      <c r="G144" s="916"/>
      <c r="H144" s="916"/>
      <c r="I144" s="916"/>
      <c r="J144" s="916"/>
      <c r="K144" s="916"/>
      <c r="L144" s="916"/>
      <c r="M144" s="916"/>
      <c r="N144" s="916"/>
      <c r="O144" s="998"/>
    </row>
    <row r="145" spans="1:15" s="494" customFormat="1" ht="15.75" customHeight="1" thickBot="1" x14ac:dyDescent="0.3">
      <c r="A145" s="828" t="s">
        <v>98</v>
      </c>
      <c r="B145" s="829"/>
      <c r="C145" s="819"/>
      <c r="D145" s="819"/>
      <c r="E145" s="819"/>
      <c r="F145" s="819"/>
      <c r="G145" s="819"/>
      <c r="H145" s="819"/>
      <c r="I145" s="819"/>
      <c r="J145" s="819"/>
      <c r="K145" s="819"/>
      <c r="L145" s="819"/>
      <c r="M145" s="819"/>
      <c r="N145" s="819"/>
      <c r="O145" s="1015"/>
    </row>
    <row r="146" spans="1:15" s="494" customFormat="1" ht="23.25" customHeight="1" x14ac:dyDescent="0.25">
      <c r="A146" s="830" t="s">
        <v>5</v>
      </c>
      <c r="B146" s="123" t="s">
        <v>6</v>
      </c>
      <c r="C146" s="1195" t="s">
        <v>8</v>
      </c>
      <c r="D146" s="1190"/>
      <c r="E146" s="1191"/>
      <c r="F146" s="123" t="s">
        <v>9</v>
      </c>
      <c r="G146" s="1200" t="s">
        <v>546</v>
      </c>
      <c r="H146" s="1200" t="s">
        <v>547</v>
      </c>
      <c r="I146" s="1200" t="s">
        <v>548</v>
      </c>
      <c r="J146" s="1200" t="s">
        <v>549</v>
      </c>
      <c r="K146" s="1200" t="s">
        <v>550</v>
      </c>
      <c r="L146" s="1200" t="s">
        <v>551</v>
      </c>
      <c r="M146" s="1200" t="s">
        <v>552</v>
      </c>
      <c r="N146" s="1200" t="s">
        <v>553</v>
      </c>
      <c r="O146" s="996" t="s">
        <v>65</v>
      </c>
    </row>
    <row r="147" spans="1:15" s="494" customFormat="1" ht="15.75" customHeight="1" thickBot="1" x14ac:dyDescent="0.3">
      <c r="A147" s="117" t="s">
        <v>12</v>
      </c>
      <c r="B147" s="386" t="s">
        <v>13</v>
      </c>
      <c r="C147" s="857"/>
      <c r="D147" s="858"/>
      <c r="E147" s="858"/>
      <c r="F147" s="386" t="s">
        <v>133</v>
      </c>
      <c r="G147" s="1201"/>
      <c r="H147" s="1201"/>
      <c r="I147" s="1201"/>
      <c r="J147" s="1201"/>
      <c r="K147" s="1201"/>
      <c r="L147" s="1201"/>
      <c r="M147" s="1201"/>
      <c r="N147" s="1201"/>
      <c r="O147" s="846" t="s">
        <v>66</v>
      </c>
    </row>
    <row r="148" spans="1:15" s="494" customFormat="1" ht="15.75" customHeight="1" thickBot="1" x14ac:dyDescent="0.3">
      <c r="A148" s="117"/>
      <c r="B148" s="386"/>
      <c r="C148" s="123" t="s">
        <v>18</v>
      </c>
      <c r="D148" s="123" t="s">
        <v>19</v>
      </c>
      <c r="E148" s="837" t="s">
        <v>20</v>
      </c>
      <c r="F148" s="123" t="s">
        <v>21</v>
      </c>
      <c r="G148" s="1202"/>
      <c r="H148" s="1202"/>
      <c r="I148" s="1202"/>
      <c r="J148" s="1202"/>
      <c r="K148" s="1202"/>
      <c r="L148" s="1202"/>
      <c r="M148" s="1202"/>
      <c r="N148" s="1202"/>
      <c r="O148" s="846"/>
    </row>
    <row r="149" spans="1:15" s="494" customFormat="1" ht="15" customHeight="1" x14ac:dyDescent="0.25">
      <c r="A149" s="879" t="s">
        <v>23</v>
      </c>
      <c r="B149" s="123"/>
      <c r="C149" s="837"/>
      <c r="D149" s="123"/>
      <c r="E149" s="837"/>
      <c r="F149" s="123"/>
      <c r="G149" s="837"/>
      <c r="H149" s="123"/>
      <c r="I149" s="837"/>
      <c r="J149" s="123"/>
      <c r="K149" s="837"/>
      <c r="L149" s="123"/>
      <c r="M149" s="123"/>
      <c r="N149" s="837"/>
      <c r="O149" s="996"/>
    </row>
    <row r="150" spans="1:15" s="494" customFormat="1" ht="28.5" customHeight="1" x14ac:dyDescent="0.25">
      <c r="A150" s="117" t="s">
        <v>482</v>
      </c>
      <c r="B150" s="386">
        <v>200</v>
      </c>
      <c r="C150" s="111">
        <v>4.3759999999999994</v>
      </c>
      <c r="D150" s="386">
        <v>3.7959999999999998</v>
      </c>
      <c r="E150" s="111">
        <v>14.363999999999999</v>
      </c>
      <c r="F150" s="386">
        <v>120.00000000000001</v>
      </c>
      <c r="G150" s="111">
        <v>7.2000000000000008E-2</v>
      </c>
      <c r="H150" s="386">
        <v>0.66</v>
      </c>
      <c r="I150" s="111">
        <v>26.400000000000009</v>
      </c>
      <c r="J150" s="386">
        <v>0.3000000000000001</v>
      </c>
      <c r="K150" s="111">
        <v>130.40000000000003</v>
      </c>
      <c r="L150" s="386">
        <v>109.50000000000004</v>
      </c>
      <c r="M150" s="386">
        <v>21.340000000000011</v>
      </c>
      <c r="N150" s="111">
        <v>0.52000000000000035</v>
      </c>
      <c r="O150" s="975" t="s">
        <v>483</v>
      </c>
    </row>
    <row r="151" spans="1:15" s="494" customFormat="1" ht="39" customHeight="1" x14ac:dyDescent="0.25">
      <c r="A151" s="117" t="s">
        <v>68</v>
      </c>
      <c r="B151" s="386">
        <v>180</v>
      </c>
      <c r="C151" s="111">
        <v>3.6702000000000004</v>
      </c>
      <c r="D151" s="386">
        <v>3.1896</v>
      </c>
      <c r="E151" s="111">
        <v>15.8202</v>
      </c>
      <c r="F151" s="386">
        <v>106.74</v>
      </c>
      <c r="G151" s="111">
        <v>5.04E-2</v>
      </c>
      <c r="H151" s="386">
        <v>1.43</v>
      </c>
      <c r="I151" s="111">
        <v>21.96</v>
      </c>
      <c r="J151" s="386"/>
      <c r="K151" s="111">
        <v>136.99799999999999</v>
      </c>
      <c r="L151" s="386">
        <v>112.10399999999998</v>
      </c>
      <c r="M151" s="386">
        <v>19.206</v>
      </c>
      <c r="N151" s="111">
        <v>0.43020000000000003</v>
      </c>
      <c r="O151" s="846" t="s">
        <v>69</v>
      </c>
    </row>
    <row r="152" spans="1:15" s="494" customFormat="1" ht="46.5" customHeight="1" thickBot="1" x14ac:dyDescent="0.3">
      <c r="A152" s="117" t="s">
        <v>208</v>
      </c>
      <c r="B152" s="386" t="s">
        <v>456</v>
      </c>
      <c r="C152" s="493">
        <v>6.2349999999999994</v>
      </c>
      <c r="D152" s="386">
        <v>8.49</v>
      </c>
      <c r="E152" s="111">
        <v>15.489999999999997</v>
      </c>
      <c r="F152" s="386">
        <v>163.09999999999997</v>
      </c>
      <c r="G152" s="111">
        <v>3.7999999999999985E-2</v>
      </c>
      <c r="H152" s="386">
        <v>0.105</v>
      </c>
      <c r="I152" s="111">
        <v>51.5</v>
      </c>
      <c r="J152" s="386">
        <v>0.62</v>
      </c>
      <c r="K152" s="111">
        <v>156.89999999999998</v>
      </c>
      <c r="L152" s="386">
        <v>110.99999999999999</v>
      </c>
      <c r="M152" s="386">
        <v>12.149999999999999</v>
      </c>
      <c r="N152" s="111">
        <v>0.47499999999999998</v>
      </c>
      <c r="O152" s="1016" t="s">
        <v>263</v>
      </c>
    </row>
    <row r="153" spans="1:15" s="494" customFormat="1" ht="15.75" customHeight="1" thickBot="1" x14ac:dyDescent="0.3">
      <c r="A153" s="838" t="s">
        <v>39</v>
      </c>
      <c r="B153" s="434">
        <v>430</v>
      </c>
      <c r="C153" s="434">
        <f>C150+C151+C152</f>
        <v>14.281199999999998</v>
      </c>
      <c r="D153" s="434">
        <f t="shared" ref="D153:N153" si="24">D150+D151+D152</f>
        <v>15.4756</v>
      </c>
      <c r="E153" s="434">
        <f t="shared" si="24"/>
        <v>45.674199999999992</v>
      </c>
      <c r="F153" s="434">
        <v>389.84</v>
      </c>
      <c r="G153" s="434">
        <f t="shared" si="24"/>
        <v>0.16039999999999999</v>
      </c>
      <c r="H153" s="434">
        <f t="shared" si="24"/>
        <v>2.1949999999999998</v>
      </c>
      <c r="I153" s="434">
        <f t="shared" si="24"/>
        <v>99.860000000000014</v>
      </c>
      <c r="J153" s="434">
        <f t="shared" si="24"/>
        <v>0.92000000000000015</v>
      </c>
      <c r="K153" s="434">
        <f t="shared" si="24"/>
        <v>424.298</v>
      </c>
      <c r="L153" s="434">
        <f t="shared" si="24"/>
        <v>332.60400000000004</v>
      </c>
      <c r="M153" s="434">
        <f t="shared" si="24"/>
        <v>52.696000000000005</v>
      </c>
      <c r="N153" s="434">
        <f t="shared" si="24"/>
        <v>1.4252000000000002</v>
      </c>
      <c r="O153" s="1009"/>
    </row>
    <row r="154" spans="1:15" s="494" customFormat="1" ht="15" customHeight="1" x14ac:dyDescent="0.25">
      <c r="A154" s="880" t="s">
        <v>40</v>
      </c>
      <c r="B154" s="386"/>
      <c r="C154" s="386"/>
      <c r="D154" s="836"/>
      <c r="E154" s="836"/>
      <c r="F154" s="836"/>
      <c r="G154" s="111"/>
      <c r="H154" s="386"/>
      <c r="I154" s="111"/>
      <c r="J154" s="386"/>
      <c r="K154" s="111"/>
      <c r="L154" s="386"/>
      <c r="M154" s="386"/>
      <c r="N154" s="111"/>
      <c r="O154" s="846"/>
    </row>
    <row r="155" spans="1:15" s="494" customFormat="1" ht="20.25" customHeight="1" x14ac:dyDescent="0.25">
      <c r="A155" s="117" t="s">
        <v>41</v>
      </c>
      <c r="B155" s="386">
        <v>200</v>
      </c>
      <c r="C155" s="111">
        <v>1</v>
      </c>
      <c r="D155" s="386"/>
      <c r="E155" s="111">
        <v>20.2</v>
      </c>
      <c r="F155" s="386">
        <v>84.8</v>
      </c>
      <c r="G155" s="111">
        <v>2.1999999999999999E-2</v>
      </c>
      <c r="H155" s="386">
        <v>3.9999999999999996</v>
      </c>
      <c r="I155" s="111"/>
      <c r="J155" s="386">
        <v>0.2</v>
      </c>
      <c r="K155" s="111">
        <v>14</v>
      </c>
      <c r="L155" s="386">
        <v>14</v>
      </c>
      <c r="M155" s="386">
        <v>8</v>
      </c>
      <c r="N155" s="111">
        <v>2.8</v>
      </c>
      <c r="O155" s="846" t="s">
        <v>210</v>
      </c>
    </row>
    <row r="156" spans="1:15" s="494" customFormat="1" ht="12.75" customHeight="1" thickBot="1" x14ac:dyDescent="0.3">
      <c r="A156" s="839" t="s">
        <v>170</v>
      </c>
      <c r="B156" s="386"/>
      <c r="C156" s="111"/>
      <c r="D156" s="386"/>
      <c r="E156" s="111"/>
      <c r="F156" s="386"/>
      <c r="G156" s="111"/>
      <c r="H156" s="386"/>
      <c r="I156" s="111"/>
      <c r="J156" s="386"/>
      <c r="K156" s="111"/>
      <c r="L156" s="386"/>
      <c r="M156" s="386"/>
      <c r="N156" s="111"/>
      <c r="O156" s="846"/>
    </row>
    <row r="157" spans="1:15" s="842" customFormat="1" ht="22.5" customHeight="1" thickBot="1" x14ac:dyDescent="0.3">
      <c r="A157" s="838" t="s">
        <v>39</v>
      </c>
      <c r="B157" s="434">
        <f>B155</f>
        <v>200</v>
      </c>
      <c r="C157" s="434">
        <f>C155</f>
        <v>1</v>
      </c>
      <c r="D157" s="434">
        <f t="shared" ref="D157:N157" si="25">D155</f>
        <v>0</v>
      </c>
      <c r="E157" s="434">
        <f t="shared" si="25"/>
        <v>20.2</v>
      </c>
      <c r="F157" s="434">
        <v>84.8</v>
      </c>
      <c r="G157" s="434">
        <f t="shared" si="25"/>
        <v>2.1999999999999999E-2</v>
      </c>
      <c r="H157" s="434">
        <f t="shared" si="25"/>
        <v>3.9999999999999996</v>
      </c>
      <c r="I157" s="434">
        <f t="shared" si="25"/>
        <v>0</v>
      </c>
      <c r="J157" s="434">
        <f t="shared" si="25"/>
        <v>0.2</v>
      </c>
      <c r="K157" s="434">
        <f t="shared" si="25"/>
        <v>14</v>
      </c>
      <c r="L157" s="434">
        <f t="shared" si="25"/>
        <v>14</v>
      </c>
      <c r="M157" s="434">
        <f t="shared" si="25"/>
        <v>8</v>
      </c>
      <c r="N157" s="434">
        <f t="shared" si="25"/>
        <v>2.8</v>
      </c>
      <c r="O157" s="1010"/>
    </row>
    <row r="158" spans="1:15" s="494" customFormat="1" ht="15" customHeight="1" x14ac:dyDescent="0.25">
      <c r="A158" s="879" t="s">
        <v>42</v>
      </c>
      <c r="B158" s="123"/>
      <c r="C158" s="837"/>
      <c r="D158" s="123"/>
      <c r="E158" s="837"/>
      <c r="F158" s="123"/>
      <c r="G158" s="837"/>
      <c r="H158" s="123"/>
      <c r="I158" s="837"/>
      <c r="J158" s="123"/>
      <c r="K158" s="837"/>
      <c r="L158" s="123"/>
      <c r="M158" s="123"/>
      <c r="N158" s="837"/>
      <c r="O158" s="1011"/>
    </row>
    <row r="159" spans="1:15" s="494" customFormat="1" ht="31.5" customHeight="1" x14ac:dyDescent="0.25">
      <c r="A159" s="117" t="s">
        <v>606</v>
      </c>
      <c r="B159" s="386">
        <v>60</v>
      </c>
      <c r="C159" s="111">
        <v>0.42</v>
      </c>
      <c r="D159" s="386">
        <v>0.06</v>
      </c>
      <c r="E159" s="111">
        <v>1.1399999999999999</v>
      </c>
      <c r="F159" s="386">
        <v>7.2</v>
      </c>
      <c r="G159" s="111">
        <v>0.02</v>
      </c>
      <c r="H159" s="386">
        <v>2.94</v>
      </c>
      <c r="I159" s="111"/>
      <c r="J159" s="386">
        <v>0.06</v>
      </c>
      <c r="K159" s="111">
        <v>13.799999999999999</v>
      </c>
      <c r="L159" s="386">
        <v>25.199999999999996</v>
      </c>
      <c r="M159" s="386">
        <v>8.3999999999999986</v>
      </c>
      <c r="N159" s="111">
        <v>0.35999999999999993</v>
      </c>
      <c r="O159" s="1225" t="s">
        <v>604</v>
      </c>
    </row>
    <row r="160" spans="1:15" s="494" customFormat="1" ht="46.5" customHeight="1" x14ac:dyDescent="0.25">
      <c r="A160" s="117" t="s">
        <v>486</v>
      </c>
      <c r="B160" s="386" t="s">
        <v>332</v>
      </c>
      <c r="C160" s="143">
        <v>1.3248181818181819</v>
      </c>
      <c r="D160" s="144">
        <v>4.6399510489510494</v>
      </c>
      <c r="E160" s="143">
        <v>6.8379482517482533</v>
      </c>
      <c r="F160" s="144">
        <v>79.908671328671332</v>
      </c>
      <c r="G160" s="143">
        <v>5.4297902097902091E-2</v>
      </c>
      <c r="H160" s="144">
        <v>7.4979720279720281</v>
      </c>
      <c r="I160" s="143">
        <v>6.9930069930069934</v>
      </c>
      <c r="J160" s="144">
        <v>1.694979020979021</v>
      </c>
      <c r="K160" s="143">
        <v>31.245846153846156</v>
      </c>
      <c r="L160" s="144">
        <v>39.743734265734261</v>
      </c>
      <c r="M160" s="144">
        <v>15.56937062937063</v>
      </c>
      <c r="N160" s="143">
        <v>0.57198601398601401</v>
      </c>
      <c r="O160" s="846" t="s">
        <v>245</v>
      </c>
    </row>
    <row r="161" spans="1:18" ht="27.75" customHeight="1" x14ac:dyDescent="0.25">
      <c r="A161" s="32" t="s">
        <v>487</v>
      </c>
      <c r="B161" s="28" t="s">
        <v>491</v>
      </c>
      <c r="C161" s="36">
        <v>10.687999999999999</v>
      </c>
      <c r="D161" s="35">
        <v>11.263999999999999</v>
      </c>
      <c r="E161" s="36">
        <v>2.6159999999999997</v>
      </c>
      <c r="F161" s="28">
        <v>131.19999999999999</v>
      </c>
      <c r="G161" s="35">
        <v>7.9999999999999984E-3</v>
      </c>
      <c r="H161" s="36">
        <v>0.95999999999999974</v>
      </c>
      <c r="I161" s="35"/>
      <c r="J161" s="36"/>
      <c r="K161" s="35">
        <v>18.88</v>
      </c>
      <c r="L161" s="36">
        <v>93.623999999999981</v>
      </c>
      <c r="M161" s="35">
        <v>16.215999999999994</v>
      </c>
      <c r="N161" s="46">
        <v>1.5999999999999994</v>
      </c>
      <c r="O161" s="975" t="s">
        <v>489</v>
      </c>
    </row>
    <row r="162" spans="1:18" s="494" customFormat="1" ht="33.75" customHeight="1" x14ac:dyDescent="0.25">
      <c r="A162" s="117" t="s">
        <v>492</v>
      </c>
      <c r="B162" s="386">
        <v>130</v>
      </c>
      <c r="C162" s="111">
        <v>3.1642000000000001</v>
      </c>
      <c r="D162" s="386">
        <v>4.6579000000000006</v>
      </c>
      <c r="E162" s="111">
        <v>31.792800000000007</v>
      </c>
      <c r="F162" s="386">
        <v>181.74000000000004</v>
      </c>
      <c r="G162" s="111">
        <v>2.2100000000000005E-2</v>
      </c>
      <c r="H162" s="386"/>
      <c r="I162" s="111"/>
      <c r="J162" s="386">
        <v>0.24439999999999998</v>
      </c>
      <c r="K162" s="111">
        <v>1.1829999999999998</v>
      </c>
      <c r="L162" s="386">
        <v>52.818999999999996</v>
      </c>
      <c r="M162" s="386">
        <v>14.156999999999998</v>
      </c>
      <c r="N162" s="111">
        <v>0.45629999999999982</v>
      </c>
      <c r="O162" s="846" t="s">
        <v>310</v>
      </c>
    </row>
    <row r="163" spans="1:18" s="494" customFormat="1" ht="21.75" customHeight="1" x14ac:dyDescent="0.25">
      <c r="A163" s="117" t="s">
        <v>445</v>
      </c>
      <c r="B163" s="386">
        <v>180</v>
      </c>
      <c r="C163" s="111">
        <v>0.14399999999999999</v>
      </c>
      <c r="D163" s="386">
        <v>0.14399999999999999</v>
      </c>
      <c r="E163" s="111">
        <v>25.091999999999999</v>
      </c>
      <c r="F163" s="386">
        <v>103.14</v>
      </c>
      <c r="G163" s="111">
        <v>1.0799999999999999E-2</v>
      </c>
      <c r="H163" s="386">
        <v>0.80999999999999994</v>
      </c>
      <c r="I163" s="111">
        <v>0</v>
      </c>
      <c r="J163" s="386">
        <v>7.1999999999999995E-2</v>
      </c>
      <c r="K163" s="111">
        <v>12.762</v>
      </c>
      <c r="L163" s="386">
        <v>3.9599999999999995</v>
      </c>
      <c r="M163" s="386">
        <v>4.6259999999999994</v>
      </c>
      <c r="N163" s="111">
        <v>0.8567999999999999</v>
      </c>
      <c r="O163" s="1028" t="s">
        <v>157</v>
      </c>
    </row>
    <row r="164" spans="1:18" s="494" customFormat="1" ht="39" customHeight="1" thickBot="1" x14ac:dyDescent="0.3">
      <c r="A164" s="117" t="s">
        <v>277</v>
      </c>
      <c r="B164" s="386">
        <v>45</v>
      </c>
      <c r="C164" s="386">
        <v>2.97</v>
      </c>
      <c r="D164" s="883">
        <v>0.54</v>
      </c>
      <c r="E164" s="111">
        <v>17.820000000000004</v>
      </c>
      <c r="F164" s="832">
        <v>89.100000000000009</v>
      </c>
      <c r="G164" s="111">
        <v>7.6500000000000012E-2</v>
      </c>
      <c r="H164" s="386">
        <v>0</v>
      </c>
      <c r="I164" s="111">
        <v>0</v>
      </c>
      <c r="J164" s="386">
        <v>0.63</v>
      </c>
      <c r="K164" s="111">
        <v>13.05</v>
      </c>
      <c r="L164" s="386">
        <v>67.5</v>
      </c>
      <c r="M164" s="386">
        <v>21.15</v>
      </c>
      <c r="N164" s="111">
        <v>1.7549999999999999</v>
      </c>
      <c r="O164" s="1008" t="s">
        <v>219</v>
      </c>
    </row>
    <row r="165" spans="1:18" s="494" customFormat="1" ht="15.75" customHeight="1" thickBot="1" x14ac:dyDescent="0.3">
      <c r="A165" s="838" t="s">
        <v>39</v>
      </c>
      <c r="B165" s="434">
        <v>682</v>
      </c>
      <c r="C165" s="840">
        <f>C159+C160+C161+C162+C163+C164</f>
        <v>18.711018181818183</v>
      </c>
      <c r="D165" s="840">
        <f t="shared" ref="D165:N165" si="26">D159+D160+D161+D162+D163+D164</f>
        <v>21.305851048951048</v>
      </c>
      <c r="E165" s="840">
        <f t="shared" si="26"/>
        <v>85.298748251748265</v>
      </c>
      <c r="F165" s="840">
        <v>623.84</v>
      </c>
      <c r="G165" s="840">
        <f t="shared" si="26"/>
        <v>0.19169790209790211</v>
      </c>
      <c r="H165" s="840">
        <f t="shared" si="26"/>
        <v>12.207972027972028</v>
      </c>
      <c r="I165" s="840">
        <f t="shared" si="26"/>
        <v>6.9930069930069934</v>
      </c>
      <c r="J165" s="840">
        <f t="shared" si="26"/>
        <v>2.7013790209790209</v>
      </c>
      <c r="K165" s="840">
        <f t="shared" si="26"/>
        <v>90.920846153846142</v>
      </c>
      <c r="L165" s="840">
        <f t="shared" si="26"/>
        <v>282.84673426573426</v>
      </c>
      <c r="M165" s="840">
        <f t="shared" si="26"/>
        <v>80.118370629370617</v>
      </c>
      <c r="N165" s="840">
        <f t="shared" si="26"/>
        <v>5.6000860139860125</v>
      </c>
      <c r="O165" s="1017"/>
    </row>
    <row r="166" spans="1:18" s="494" customFormat="1" ht="18.75" customHeight="1" x14ac:dyDescent="0.25">
      <c r="A166" s="917" t="s">
        <v>454</v>
      </c>
      <c r="B166" s="918"/>
      <c r="C166" s="914"/>
      <c r="D166" s="912"/>
      <c r="E166" s="914"/>
      <c r="F166" s="912"/>
      <c r="G166" s="914"/>
      <c r="H166" s="911"/>
      <c r="I166" s="914"/>
      <c r="J166" s="911"/>
      <c r="K166" s="914"/>
      <c r="L166" s="911"/>
      <c r="M166" s="911"/>
      <c r="N166" s="914"/>
      <c r="O166" s="846"/>
    </row>
    <row r="167" spans="1:18" s="494" customFormat="1" ht="23.25" customHeight="1" x14ac:dyDescent="0.25">
      <c r="A167" s="117" t="s">
        <v>231</v>
      </c>
      <c r="B167" s="884">
        <v>180</v>
      </c>
      <c r="C167" s="493">
        <v>5.2199999999999989</v>
      </c>
      <c r="D167" s="493">
        <v>4.4999999999999991</v>
      </c>
      <c r="E167" s="884">
        <v>8.639999999999997</v>
      </c>
      <c r="F167" s="885">
        <v>96.299999999999969</v>
      </c>
      <c r="G167" s="886">
        <v>7.1999999999999967E-2</v>
      </c>
      <c r="H167" s="884">
        <v>2.339999999999999</v>
      </c>
      <c r="I167" s="884">
        <v>35.999999999999986</v>
      </c>
      <c r="J167" s="886">
        <v>0</v>
      </c>
      <c r="K167" s="884">
        <v>216</v>
      </c>
      <c r="L167" s="886">
        <v>162</v>
      </c>
      <c r="M167" s="884">
        <v>25.2</v>
      </c>
      <c r="N167" s="886">
        <v>0.18</v>
      </c>
      <c r="O167" s="846" t="s">
        <v>234</v>
      </c>
    </row>
    <row r="168" spans="1:18" s="494" customFormat="1" ht="19.5" customHeight="1" x14ac:dyDescent="0.25">
      <c r="A168" s="117" t="s">
        <v>232</v>
      </c>
      <c r="B168" s="386"/>
      <c r="C168" s="111"/>
      <c r="D168" s="386"/>
      <c r="E168" s="111"/>
      <c r="F168" s="386"/>
      <c r="G168" s="111"/>
      <c r="H168" s="386"/>
      <c r="I168" s="386"/>
      <c r="J168" s="111"/>
      <c r="K168" s="386"/>
      <c r="L168" s="111"/>
      <c r="M168" s="386"/>
      <c r="N168" s="111"/>
      <c r="O168" s="846"/>
    </row>
    <row r="169" spans="1:18" s="494" customFormat="1" ht="42" customHeight="1" thickBot="1" x14ac:dyDescent="0.3">
      <c r="A169" s="919" t="s">
        <v>572</v>
      </c>
      <c r="B169" s="888">
        <v>20</v>
      </c>
      <c r="C169" s="508">
        <v>1.5</v>
      </c>
      <c r="D169" s="888">
        <v>1.9600000000000002</v>
      </c>
      <c r="E169" s="888">
        <v>14.88</v>
      </c>
      <c r="F169" s="888">
        <v>83.399999999999991</v>
      </c>
      <c r="G169" s="508">
        <v>1.6E-2</v>
      </c>
      <c r="H169" s="508">
        <v>0</v>
      </c>
      <c r="I169" s="508">
        <v>2</v>
      </c>
      <c r="J169" s="508">
        <v>0.7</v>
      </c>
      <c r="K169" s="508">
        <v>5.7999999999999989</v>
      </c>
      <c r="L169" s="508">
        <v>17.999999999999996</v>
      </c>
      <c r="M169" s="508">
        <v>3.9999999999999996</v>
      </c>
      <c r="N169" s="508">
        <v>0.41999999999999993</v>
      </c>
      <c r="O169" s="1029" t="s">
        <v>221</v>
      </c>
    </row>
    <row r="170" spans="1:18" s="842" customFormat="1" ht="15.75" customHeight="1" thickBot="1" x14ac:dyDescent="0.3">
      <c r="A170" s="920" t="s">
        <v>39</v>
      </c>
      <c r="B170" s="921">
        <v>200</v>
      </c>
      <c r="C170" s="922">
        <f>C167+C169</f>
        <v>6.7199999999999989</v>
      </c>
      <c r="D170" s="922">
        <f t="shared" ref="D170:N170" si="27">D167+D169</f>
        <v>6.4599999999999991</v>
      </c>
      <c r="E170" s="922">
        <f t="shared" si="27"/>
        <v>23.519999999999996</v>
      </c>
      <c r="F170" s="922">
        <v>179.7</v>
      </c>
      <c r="G170" s="922">
        <f t="shared" si="27"/>
        <v>8.7999999999999967E-2</v>
      </c>
      <c r="H170" s="922">
        <f t="shared" si="27"/>
        <v>2.339999999999999</v>
      </c>
      <c r="I170" s="922">
        <f t="shared" si="27"/>
        <v>37.999999999999986</v>
      </c>
      <c r="J170" s="922">
        <f t="shared" si="27"/>
        <v>0.7</v>
      </c>
      <c r="K170" s="922">
        <f t="shared" si="27"/>
        <v>221.8</v>
      </c>
      <c r="L170" s="922">
        <f t="shared" si="27"/>
        <v>180</v>
      </c>
      <c r="M170" s="922">
        <f t="shared" si="27"/>
        <v>29.2</v>
      </c>
      <c r="N170" s="922">
        <f t="shared" si="27"/>
        <v>0.59999999999999987</v>
      </c>
      <c r="O170" s="1030"/>
    </row>
    <row r="171" spans="1:18" s="494" customFormat="1" ht="24" customHeight="1" x14ac:dyDescent="0.25">
      <c r="A171" s="923" t="s">
        <v>451</v>
      </c>
      <c r="B171" s="913"/>
      <c r="C171" s="924"/>
      <c r="D171" s="913"/>
      <c r="E171" s="913"/>
      <c r="F171" s="911"/>
      <c r="G171" s="911"/>
      <c r="H171" s="911"/>
      <c r="I171" s="911"/>
      <c r="J171" s="911"/>
      <c r="K171" s="911"/>
      <c r="L171" s="911"/>
      <c r="M171" s="911"/>
      <c r="N171" s="911"/>
      <c r="O171" s="1031"/>
      <c r="Q171" s="925"/>
      <c r="R171" s="925"/>
    </row>
    <row r="172" spans="1:18" s="494" customFormat="1" ht="30.75" customHeight="1" x14ac:dyDescent="0.25">
      <c r="A172" s="926" t="s">
        <v>494</v>
      </c>
      <c r="B172" s="836" t="s">
        <v>376</v>
      </c>
      <c r="C172" s="927">
        <v>17.883052747252748</v>
      </c>
      <c r="D172" s="836">
        <v>18.838734065934066</v>
      </c>
      <c r="E172" s="836">
        <v>21.545462637362636</v>
      </c>
      <c r="F172" s="386">
        <v>317.98714285714283</v>
      </c>
      <c r="G172" s="386">
        <v>0.26931098901098893</v>
      </c>
      <c r="H172" s="386">
        <v>5.1240593406593398</v>
      </c>
      <c r="I172" s="386">
        <v>2.3400000000000034</v>
      </c>
      <c r="J172" s="386">
        <v>3.8412692307692295</v>
      </c>
      <c r="K172" s="386">
        <v>46.086428571428556</v>
      </c>
      <c r="L172" s="386">
        <v>303.34147252747243</v>
      </c>
      <c r="M172" s="386">
        <v>114.0976813186813</v>
      </c>
      <c r="N172" s="386">
        <v>4.1072571428571418</v>
      </c>
      <c r="O172" s="846" t="s">
        <v>288</v>
      </c>
      <c r="R172" s="925"/>
    </row>
    <row r="173" spans="1:18" s="494" customFormat="1" ht="25.5" customHeight="1" x14ac:dyDescent="0.25">
      <c r="A173" s="875" t="s">
        <v>79</v>
      </c>
      <c r="B173" s="872" t="s">
        <v>367</v>
      </c>
      <c r="C173" s="872">
        <v>0.126</v>
      </c>
      <c r="D173" s="872">
        <v>2.4999999999999998E-2</v>
      </c>
      <c r="E173" s="872">
        <v>6.2317331334332833</v>
      </c>
      <c r="F173" s="876">
        <v>26.48191904047976</v>
      </c>
      <c r="G173" s="876">
        <v>2.8E-3</v>
      </c>
      <c r="H173" s="876">
        <v>2.827</v>
      </c>
      <c r="I173" s="876">
        <v>0</v>
      </c>
      <c r="J173" s="876">
        <v>1.4000000000000002E-2</v>
      </c>
      <c r="K173" s="876">
        <v>12.565202398800601</v>
      </c>
      <c r="L173" s="876">
        <v>4.0600000000000005</v>
      </c>
      <c r="M173" s="876">
        <v>2.1</v>
      </c>
      <c r="N173" s="872">
        <v>0.27152023988006002</v>
      </c>
      <c r="O173" s="1021" t="s">
        <v>215</v>
      </c>
    </row>
    <row r="174" spans="1:18" s="494" customFormat="1" ht="25.5" customHeight="1" thickBot="1" x14ac:dyDescent="0.3">
      <c r="A174" s="73" t="s">
        <v>212</v>
      </c>
      <c r="B174" s="493">
        <v>30</v>
      </c>
      <c r="C174" s="386">
        <v>2.2799999999999998</v>
      </c>
      <c r="D174" s="386">
        <v>0.24</v>
      </c>
      <c r="E174" s="386">
        <v>14.76</v>
      </c>
      <c r="F174" s="386">
        <v>70.5</v>
      </c>
      <c r="G174" s="386">
        <v>3.3000000000000002E-2</v>
      </c>
      <c r="H174" s="386">
        <v>0</v>
      </c>
      <c r="I174" s="386">
        <v>0</v>
      </c>
      <c r="J174" s="386">
        <v>0.33</v>
      </c>
      <c r="K174" s="386">
        <v>6</v>
      </c>
      <c r="L174" s="386">
        <v>19.5</v>
      </c>
      <c r="M174" s="836">
        <v>4.2</v>
      </c>
      <c r="N174" s="111">
        <v>0.33000000000000007</v>
      </c>
      <c r="O174" s="846" t="s">
        <v>220</v>
      </c>
    </row>
    <row r="175" spans="1:18" s="494" customFormat="1" ht="15.75" customHeight="1" thickBot="1" x14ac:dyDescent="0.3">
      <c r="A175" s="847" t="s">
        <v>39</v>
      </c>
      <c r="B175" s="848">
        <v>403</v>
      </c>
      <c r="C175" s="848">
        <f>C172+C173+C174</f>
        <v>20.28905274725275</v>
      </c>
      <c r="D175" s="848">
        <f t="shared" ref="D175:N175" si="28">D172+D173+D174</f>
        <v>19.103734065934063</v>
      </c>
      <c r="E175" s="848">
        <f t="shared" si="28"/>
        <v>42.537195770795918</v>
      </c>
      <c r="F175" s="848">
        <v>414.97</v>
      </c>
      <c r="G175" s="848">
        <f t="shared" si="28"/>
        <v>0.30511098901098899</v>
      </c>
      <c r="H175" s="848">
        <f t="shared" si="28"/>
        <v>7.9510593406593397</v>
      </c>
      <c r="I175" s="848">
        <f t="shared" si="28"/>
        <v>2.3400000000000034</v>
      </c>
      <c r="J175" s="848">
        <f t="shared" si="28"/>
        <v>4.1852692307692294</v>
      </c>
      <c r="K175" s="848">
        <f t="shared" si="28"/>
        <v>64.651630970229149</v>
      </c>
      <c r="L175" s="848">
        <f t="shared" si="28"/>
        <v>326.90147252747244</v>
      </c>
      <c r="M175" s="848">
        <f t="shared" si="28"/>
        <v>120.39768131868129</v>
      </c>
      <c r="N175" s="848">
        <f t="shared" si="28"/>
        <v>4.7087773827372015</v>
      </c>
      <c r="O175" s="1009"/>
    </row>
    <row r="176" spans="1:18" s="494" customFormat="1" ht="15.75" customHeight="1" thickBot="1" x14ac:dyDescent="0.3">
      <c r="A176" s="847" t="s">
        <v>63</v>
      </c>
      <c r="B176" s="848">
        <f>B153+B157+B165+B170+B175</f>
        <v>1915</v>
      </c>
      <c r="C176" s="848">
        <f t="shared" ref="C176:N176" si="29">C153+C157+C165+C170+C175</f>
        <v>61.001270929070927</v>
      </c>
      <c r="D176" s="848">
        <f t="shared" si="29"/>
        <v>62.345185114885112</v>
      </c>
      <c r="E176" s="848">
        <f t="shared" si="29"/>
        <v>217.23014402254415</v>
      </c>
      <c r="F176" s="848">
        <f t="shared" si="29"/>
        <v>1693.15</v>
      </c>
      <c r="G176" s="848">
        <f t="shared" si="29"/>
        <v>0.76720889110889101</v>
      </c>
      <c r="H176" s="848">
        <f t="shared" si="29"/>
        <v>28.694031368631364</v>
      </c>
      <c r="I176" s="848">
        <f t="shared" si="29"/>
        <v>147.193006993007</v>
      </c>
      <c r="J176" s="848">
        <f t="shared" si="29"/>
        <v>8.7066482517482502</v>
      </c>
      <c r="K176" s="848">
        <f t="shared" si="29"/>
        <v>815.67047712407532</v>
      </c>
      <c r="L176" s="848">
        <f t="shared" si="29"/>
        <v>1136.3522067932067</v>
      </c>
      <c r="M176" s="848">
        <f t="shared" si="29"/>
        <v>290.4120519480519</v>
      </c>
      <c r="N176" s="848">
        <f t="shared" si="29"/>
        <v>15.134063396723214</v>
      </c>
      <c r="O176" s="1009"/>
    </row>
    <row r="177" spans="1:15" s="494" customFormat="1" ht="15.75" customHeight="1" x14ac:dyDescent="0.25">
      <c r="A177" s="928"/>
      <c r="B177" s="823"/>
      <c r="C177" s="823"/>
      <c r="D177" s="823"/>
      <c r="E177" s="823"/>
      <c r="F177" s="823"/>
      <c r="G177" s="823"/>
      <c r="H177" s="823"/>
      <c r="I177" s="823"/>
      <c r="J177" s="823"/>
      <c r="K177" s="823"/>
      <c r="L177" s="823"/>
      <c r="M177" s="823"/>
      <c r="N177" s="823"/>
      <c r="O177" s="998"/>
    </row>
    <row r="178" spans="1:15" s="494" customFormat="1" ht="15" customHeight="1" thickBot="1" x14ac:dyDescent="0.3">
      <c r="A178" s="915" t="s">
        <v>322</v>
      </c>
      <c r="B178" s="1199"/>
      <c r="C178" s="1199"/>
      <c r="D178" s="916"/>
      <c r="E178" s="916"/>
      <c r="F178" s="916"/>
      <c r="G178" s="916"/>
      <c r="H178" s="916"/>
      <c r="I178" s="916"/>
      <c r="J178" s="916"/>
      <c r="K178" s="916"/>
      <c r="L178" s="916"/>
      <c r="M178" s="916"/>
      <c r="N178" s="916"/>
      <c r="O178" s="998"/>
    </row>
    <row r="179" spans="1:15" s="494" customFormat="1" ht="21.75" customHeight="1" x14ac:dyDescent="0.25">
      <c r="A179" s="830" t="s">
        <v>5</v>
      </c>
      <c r="B179" s="123" t="s">
        <v>6</v>
      </c>
      <c r="C179" s="1195" t="s">
        <v>8</v>
      </c>
      <c r="D179" s="1190"/>
      <c r="E179" s="1191"/>
      <c r="F179" s="123" t="s">
        <v>9</v>
      </c>
      <c r="G179" s="1186" t="s">
        <v>546</v>
      </c>
      <c r="H179" s="1186" t="s">
        <v>547</v>
      </c>
      <c r="I179" s="1186" t="s">
        <v>548</v>
      </c>
      <c r="J179" s="1186" t="s">
        <v>549</v>
      </c>
      <c r="K179" s="1186" t="s">
        <v>550</v>
      </c>
      <c r="L179" s="1186" t="s">
        <v>551</v>
      </c>
      <c r="M179" s="1186" t="s">
        <v>552</v>
      </c>
      <c r="N179" s="1186" t="s">
        <v>553</v>
      </c>
      <c r="O179" s="996" t="s">
        <v>65</v>
      </c>
    </row>
    <row r="180" spans="1:15" s="494" customFormat="1" ht="15" customHeight="1" thickBot="1" x14ac:dyDescent="0.3">
      <c r="A180" s="117" t="s">
        <v>12</v>
      </c>
      <c r="B180" s="386" t="s">
        <v>13</v>
      </c>
      <c r="C180" s="857"/>
      <c r="D180" s="858"/>
      <c r="E180" s="858"/>
      <c r="F180" s="386" t="s">
        <v>133</v>
      </c>
      <c r="G180" s="1187"/>
      <c r="H180" s="1187"/>
      <c r="I180" s="1187"/>
      <c r="J180" s="1187"/>
      <c r="K180" s="1187"/>
      <c r="L180" s="1187"/>
      <c r="M180" s="1187"/>
      <c r="N180" s="1187"/>
      <c r="O180" s="846" t="s">
        <v>66</v>
      </c>
    </row>
    <row r="181" spans="1:15" s="494" customFormat="1" ht="15" customHeight="1" thickBot="1" x14ac:dyDescent="0.3">
      <c r="A181" s="831"/>
      <c r="B181" s="832"/>
      <c r="C181" s="833" t="s">
        <v>18</v>
      </c>
      <c r="D181" s="833" t="s">
        <v>19</v>
      </c>
      <c r="E181" s="834" t="s">
        <v>20</v>
      </c>
      <c r="F181" s="833" t="s">
        <v>21</v>
      </c>
      <c r="G181" s="1188"/>
      <c r="H181" s="1188"/>
      <c r="I181" s="1188"/>
      <c r="J181" s="1188"/>
      <c r="K181" s="1188"/>
      <c r="L181" s="1188"/>
      <c r="M181" s="1188"/>
      <c r="N181" s="1188"/>
      <c r="O181" s="1008"/>
    </row>
    <row r="182" spans="1:15" s="494" customFormat="1" ht="15" customHeight="1" x14ac:dyDescent="0.25">
      <c r="A182" s="880" t="s">
        <v>23</v>
      </c>
      <c r="B182" s="386"/>
      <c r="C182" s="111"/>
      <c r="D182" s="123"/>
      <c r="E182" s="111"/>
      <c r="F182" s="123"/>
      <c r="G182" s="837"/>
      <c r="H182" s="123"/>
      <c r="I182" s="837"/>
      <c r="J182" s="123"/>
      <c r="K182" s="837"/>
      <c r="L182" s="123"/>
      <c r="M182" s="123"/>
      <c r="N182" s="837"/>
      <c r="O182" s="846"/>
    </row>
    <row r="183" spans="1:15" s="494" customFormat="1" ht="28.5" customHeight="1" x14ac:dyDescent="0.25">
      <c r="A183" s="117" t="s">
        <v>349</v>
      </c>
      <c r="B183" s="386" t="s">
        <v>365</v>
      </c>
      <c r="C183" s="111">
        <v>5.044152095808383</v>
      </c>
      <c r="D183" s="386">
        <v>8.1790586826347322</v>
      </c>
      <c r="E183" s="111">
        <v>28.770522155688628</v>
      </c>
      <c r="F183" s="386">
        <v>208.7604790419162</v>
      </c>
      <c r="G183" s="111">
        <v>0.1368</v>
      </c>
      <c r="H183" s="386"/>
      <c r="I183" s="111"/>
      <c r="J183" s="386">
        <v>0.22733413173652697</v>
      </c>
      <c r="K183" s="111">
        <v>13.876562874251496</v>
      </c>
      <c r="L183" s="386">
        <v>103.46220359281436</v>
      </c>
      <c r="M183" s="386">
        <v>35.874000000000002</v>
      </c>
      <c r="N183" s="111">
        <v>1.1849880239520958</v>
      </c>
      <c r="O183" s="846" t="s">
        <v>197</v>
      </c>
    </row>
    <row r="184" spans="1:15" s="494" customFormat="1" ht="23.25" customHeight="1" x14ac:dyDescent="0.25">
      <c r="A184" s="864" t="s">
        <v>85</v>
      </c>
      <c r="B184" s="508" t="s">
        <v>366</v>
      </c>
      <c r="C184" s="507">
        <v>2.673</v>
      </c>
      <c r="D184" s="508">
        <v>2.2679999999999998</v>
      </c>
      <c r="E184" s="507">
        <v>10.341733133433284</v>
      </c>
      <c r="F184" s="508">
        <v>72.701919040479751</v>
      </c>
      <c r="G184" s="507">
        <v>3.5999999999999997E-2</v>
      </c>
      <c r="H184" s="508">
        <v>1.1969999999999998</v>
      </c>
      <c r="I184" s="508">
        <v>18</v>
      </c>
      <c r="J184" s="507">
        <v>0</v>
      </c>
      <c r="K184" s="508">
        <v>117.76520239880061</v>
      </c>
      <c r="L184" s="507">
        <v>83.52</v>
      </c>
      <c r="M184" s="508">
        <v>13.86</v>
      </c>
      <c r="N184" s="507">
        <v>0.31952023988006001</v>
      </c>
      <c r="O184" s="846" t="s">
        <v>216</v>
      </c>
    </row>
    <row r="185" spans="1:15" s="494" customFormat="1" ht="37.5" customHeight="1" thickBot="1" x14ac:dyDescent="0.3">
      <c r="A185" s="117" t="s">
        <v>35</v>
      </c>
      <c r="B185" s="386" t="s">
        <v>36</v>
      </c>
      <c r="C185" s="493">
        <v>2.29</v>
      </c>
      <c r="D185" s="386">
        <v>4.5</v>
      </c>
      <c r="E185" s="111">
        <v>15.489999999999997</v>
      </c>
      <c r="F185" s="386">
        <v>111.59999999999998</v>
      </c>
      <c r="G185" s="111">
        <v>3.2999999999999988E-2</v>
      </c>
      <c r="H185" s="386">
        <v>0</v>
      </c>
      <c r="I185" s="111">
        <v>20</v>
      </c>
      <c r="J185" s="386">
        <v>0.56000000000000005</v>
      </c>
      <c r="K185" s="111">
        <v>6.9</v>
      </c>
      <c r="L185" s="386">
        <v>21</v>
      </c>
      <c r="M185" s="386">
        <v>3.9</v>
      </c>
      <c r="N185" s="111">
        <v>0.37</v>
      </c>
      <c r="O185" s="846" t="s">
        <v>37</v>
      </c>
    </row>
    <row r="186" spans="1:15" s="494" customFormat="1" ht="15" customHeight="1" thickBot="1" x14ac:dyDescent="0.3">
      <c r="A186" s="838" t="s">
        <v>39</v>
      </c>
      <c r="B186" s="434">
        <v>404</v>
      </c>
      <c r="C186" s="434">
        <f>C183+C184+C185</f>
        <v>10.007152095808383</v>
      </c>
      <c r="D186" s="434">
        <f t="shared" ref="D186:N186" si="30">D183+D184+D185</f>
        <v>14.947058682634733</v>
      </c>
      <c r="E186" s="434">
        <f t="shared" si="30"/>
        <v>54.602255289121906</v>
      </c>
      <c r="F186" s="434">
        <v>393.06</v>
      </c>
      <c r="G186" s="434">
        <f t="shared" si="30"/>
        <v>0.20579999999999998</v>
      </c>
      <c r="H186" s="434">
        <f t="shared" si="30"/>
        <v>1.1969999999999998</v>
      </c>
      <c r="I186" s="434">
        <f t="shared" si="30"/>
        <v>38</v>
      </c>
      <c r="J186" s="434">
        <f t="shared" si="30"/>
        <v>0.787334131736527</v>
      </c>
      <c r="K186" s="434">
        <f t="shared" si="30"/>
        <v>138.54176527305211</v>
      </c>
      <c r="L186" s="434">
        <f t="shared" si="30"/>
        <v>207.98220359281436</v>
      </c>
      <c r="M186" s="434">
        <f t="shared" si="30"/>
        <v>53.634</v>
      </c>
      <c r="N186" s="434">
        <f t="shared" si="30"/>
        <v>1.8745082638321557</v>
      </c>
      <c r="O186" s="1009"/>
    </row>
    <row r="187" spans="1:15" s="494" customFormat="1" ht="15" customHeight="1" x14ac:dyDescent="0.25">
      <c r="A187" s="879" t="s">
        <v>40</v>
      </c>
      <c r="B187" s="123"/>
      <c r="C187" s="837"/>
      <c r="D187" s="123"/>
      <c r="E187" s="837"/>
      <c r="F187" s="123"/>
      <c r="G187" s="837"/>
      <c r="H187" s="123"/>
      <c r="I187" s="837"/>
      <c r="J187" s="123"/>
      <c r="K187" s="837"/>
      <c r="L187" s="123"/>
      <c r="M187" s="123"/>
      <c r="N187" s="837"/>
      <c r="O187" s="996"/>
    </row>
    <row r="188" spans="1:15" s="494" customFormat="1" x14ac:dyDescent="0.25">
      <c r="A188" s="881" t="s">
        <v>55</v>
      </c>
      <c r="B188" s="508">
        <v>100</v>
      </c>
      <c r="C188" s="865">
        <v>0.4</v>
      </c>
      <c r="D188" s="508">
        <v>0.4</v>
      </c>
      <c r="E188" s="507">
        <v>9.8000000000000007</v>
      </c>
      <c r="F188" s="508">
        <v>47</v>
      </c>
      <c r="G188" s="888">
        <v>4.7999999999999994E-2</v>
      </c>
      <c r="H188" s="507">
        <v>10</v>
      </c>
      <c r="I188" s="508">
        <v>0</v>
      </c>
      <c r="J188" s="507">
        <v>0.48</v>
      </c>
      <c r="K188" s="508">
        <v>9.6</v>
      </c>
      <c r="L188" s="507">
        <v>33.6</v>
      </c>
      <c r="M188" s="508">
        <v>50.4</v>
      </c>
      <c r="N188" s="507">
        <v>0.72</v>
      </c>
      <c r="O188" s="846" t="s">
        <v>153</v>
      </c>
    </row>
    <row r="189" spans="1:15" s="494" customFormat="1" ht="16.5" thickBot="1" x14ac:dyDescent="0.3">
      <c r="A189" s="864" t="s">
        <v>396</v>
      </c>
      <c r="B189" s="508"/>
      <c r="C189" s="865"/>
      <c r="D189" s="508"/>
      <c r="E189" s="507"/>
      <c r="F189" s="508"/>
      <c r="G189" s="888"/>
      <c r="H189" s="507"/>
      <c r="I189" s="508"/>
      <c r="J189" s="507"/>
      <c r="K189" s="508"/>
      <c r="L189" s="507"/>
      <c r="M189" s="508"/>
      <c r="N189" s="507"/>
      <c r="O189" s="846" t="s">
        <v>154</v>
      </c>
    </row>
    <row r="190" spans="1:15" s="494" customFormat="1" ht="15" customHeight="1" thickBot="1" x14ac:dyDescent="0.3">
      <c r="A190" s="838" t="s">
        <v>39</v>
      </c>
      <c r="B190" s="434">
        <f>B188</f>
        <v>100</v>
      </c>
      <c r="C190" s="434">
        <f t="shared" ref="C190:N190" si="31">C188</f>
        <v>0.4</v>
      </c>
      <c r="D190" s="434">
        <f t="shared" si="31"/>
        <v>0.4</v>
      </c>
      <c r="E190" s="434">
        <f t="shared" si="31"/>
        <v>9.8000000000000007</v>
      </c>
      <c r="F190" s="434">
        <v>47</v>
      </c>
      <c r="G190" s="434">
        <f t="shared" si="31"/>
        <v>4.7999999999999994E-2</v>
      </c>
      <c r="H190" s="434">
        <f t="shared" si="31"/>
        <v>10</v>
      </c>
      <c r="I190" s="434">
        <f t="shared" si="31"/>
        <v>0</v>
      </c>
      <c r="J190" s="434">
        <f t="shared" si="31"/>
        <v>0.48</v>
      </c>
      <c r="K190" s="434">
        <f t="shared" si="31"/>
        <v>9.6</v>
      </c>
      <c r="L190" s="434">
        <f t="shared" si="31"/>
        <v>33.6</v>
      </c>
      <c r="M190" s="434">
        <f t="shared" si="31"/>
        <v>50.4</v>
      </c>
      <c r="N190" s="434">
        <f t="shared" si="31"/>
        <v>0.72</v>
      </c>
      <c r="O190" s="1009"/>
    </row>
    <row r="191" spans="1:15" s="494" customFormat="1" ht="15" customHeight="1" x14ac:dyDescent="0.25">
      <c r="A191" s="879" t="s">
        <v>42</v>
      </c>
      <c r="B191" s="123"/>
      <c r="C191" s="837"/>
      <c r="D191" s="123"/>
      <c r="E191" s="878"/>
      <c r="F191" s="123"/>
      <c r="G191" s="837"/>
      <c r="H191" s="123"/>
      <c r="I191" s="837"/>
      <c r="J191" s="123"/>
      <c r="K191" s="837"/>
      <c r="L191" s="123"/>
      <c r="M191" s="123"/>
      <c r="N191" s="837"/>
      <c r="O191" s="1032"/>
    </row>
    <row r="192" spans="1:15" s="494" customFormat="1" ht="27" customHeight="1" x14ac:dyDescent="0.25">
      <c r="A192" s="1228" t="s">
        <v>603</v>
      </c>
      <c r="B192" s="1205">
        <v>60</v>
      </c>
      <c r="C192" s="1203">
        <v>0.66</v>
      </c>
      <c r="D192" s="1203">
        <v>0.12</v>
      </c>
      <c r="E192" s="1203">
        <v>2.2799999999999998</v>
      </c>
      <c r="F192" s="1203">
        <v>13.2</v>
      </c>
      <c r="G192" s="1203">
        <v>0.04</v>
      </c>
      <c r="H192" s="1203">
        <v>10.5</v>
      </c>
      <c r="I192" s="1203"/>
      <c r="J192" s="1203">
        <v>0.42</v>
      </c>
      <c r="K192" s="1203">
        <v>8.4</v>
      </c>
      <c r="L192" s="1203">
        <v>15.6</v>
      </c>
      <c r="M192" s="1203">
        <v>12</v>
      </c>
      <c r="N192" s="1203">
        <v>0.54</v>
      </c>
      <c r="O192" s="1204" t="s">
        <v>607</v>
      </c>
    </row>
    <row r="193" spans="1:15" s="494" customFormat="1" ht="33" customHeight="1" x14ac:dyDescent="0.25">
      <c r="A193" s="1228"/>
      <c r="B193" s="1205"/>
      <c r="C193" s="1203"/>
      <c r="D193" s="1203"/>
      <c r="E193" s="1203"/>
      <c r="F193" s="1203"/>
      <c r="G193" s="1203"/>
      <c r="H193" s="1203"/>
      <c r="I193" s="1203"/>
      <c r="J193" s="1203"/>
      <c r="K193" s="1203"/>
      <c r="L193" s="1203"/>
      <c r="M193" s="1203"/>
      <c r="N193" s="1203"/>
      <c r="O193" s="1204"/>
    </row>
    <row r="194" spans="1:15" s="494" customFormat="1" ht="45" customHeight="1" x14ac:dyDescent="0.25">
      <c r="A194" s="117" t="s">
        <v>496</v>
      </c>
      <c r="B194" s="386" t="s">
        <v>505</v>
      </c>
      <c r="C194" s="143">
        <v>3.7303343494828525</v>
      </c>
      <c r="D194" s="144">
        <v>6.6945929651187148</v>
      </c>
      <c r="E194" s="143">
        <v>10.580165018215318</v>
      </c>
      <c r="F194" s="144">
        <v>124.60699468196476</v>
      </c>
      <c r="G194" s="143">
        <v>8.0085926049997924E-2</v>
      </c>
      <c r="H194" s="144">
        <v>9.6306666387504709</v>
      </c>
      <c r="I194" s="143">
        <v>12.951090825342323</v>
      </c>
      <c r="J194" s="144">
        <v>1.763913152715548</v>
      </c>
      <c r="K194" s="143">
        <v>41.663067710732378</v>
      </c>
      <c r="L194" s="144">
        <v>67.243566601063606</v>
      </c>
      <c r="M194" s="144">
        <v>23.002053264101168</v>
      </c>
      <c r="N194" s="143">
        <v>0.9556506846446966</v>
      </c>
      <c r="O194" s="846" t="s">
        <v>498</v>
      </c>
    </row>
    <row r="195" spans="1:15" s="494" customFormat="1" ht="22.5" customHeight="1" x14ac:dyDescent="0.25">
      <c r="A195" s="117" t="s">
        <v>429</v>
      </c>
      <c r="B195" s="386">
        <v>180</v>
      </c>
      <c r="C195" s="111">
        <v>16.662857142857145</v>
      </c>
      <c r="D195" s="386">
        <v>18.606857142857145</v>
      </c>
      <c r="E195" s="111">
        <v>17.053714285714285</v>
      </c>
      <c r="F195" s="386">
        <v>303.42857142857144</v>
      </c>
      <c r="G195" s="493">
        <v>0.12342857142857143</v>
      </c>
      <c r="H195" s="386">
        <v>6.953142857142856</v>
      </c>
      <c r="I195" s="111">
        <v>0</v>
      </c>
      <c r="J195" s="386">
        <v>3.1885714285714286</v>
      </c>
      <c r="K195" s="111">
        <v>31.371428571428574</v>
      </c>
      <c r="L195" s="386">
        <v>211.62857142857146</v>
      </c>
      <c r="M195" s="386">
        <v>43.693714285714293</v>
      </c>
      <c r="N195" s="836">
        <v>3.9702857142857155</v>
      </c>
      <c r="O195" s="1026" t="s">
        <v>430</v>
      </c>
    </row>
    <row r="196" spans="1:15" s="494" customFormat="1" ht="33.75" customHeight="1" x14ac:dyDescent="0.25">
      <c r="A196" s="117" t="s">
        <v>391</v>
      </c>
      <c r="B196" s="386">
        <v>180</v>
      </c>
      <c r="C196" s="111">
        <v>0.54</v>
      </c>
      <c r="D196" s="386">
        <v>9.0000000000000011E-2</v>
      </c>
      <c r="E196" s="111">
        <v>28.177999999999997</v>
      </c>
      <c r="F196" s="386">
        <v>115.24</v>
      </c>
      <c r="G196" s="111">
        <v>1.8E-3</v>
      </c>
      <c r="H196" s="386">
        <v>0.99</v>
      </c>
      <c r="I196" s="111">
        <v>0</v>
      </c>
      <c r="J196" s="386">
        <v>0</v>
      </c>
      <c r="K196" s="111">
        <v>13.95</v>
      </c>
      <c r="L196" s="386">
        <v>14.670000000000002</v>
      </c>
      <c r="M196" s="386">
        <v>3.024</v>
      </c>
      <c r="N196" s="111">
        <v>0.315</v>
      </c>
      <c r="O196" s="1003" t="s">
        <v>395</v>
      </c>
    </row>
    <row r="197" spans="1:15" s="494" customFormat="1" ht="32.25" customHeight="1" thickBot="1" x14ac:dyDescent="0.3">
      <c r="A197" s="117" t="s">
        <v>277</v>
      </c>
      <c r="B197" s="386">
        <v>45</v>
      </c>
      <c r="C197" s="493">
        <v>2.97</v>
      </c>
      <c r="D197" s="832">
        <v>0.54</v>
      </c>
      <c r="E197" s="111">
        <v>17.820000000000004</v>
      </c>
      <c r="F197" s="832">
        <v>89.100000000000009</v>
      </c>
      <c r="G197" s="111">
        <v>7.6500000000000012E-2</v>
      </c>
      <c r="H197" s="386">
        <v>0</v>
      </c>
      <c r="I197" s="111">
        <v>0</v>
      </c>
      <c r="J197" s="386">
        <v>0.63</v>
      </c>
      <c r="K197" s="111">
        <v>13.05</v>
      </c>
      <c r="L197" s="386">
        <v>67.5</v>
      </c>
      <c r="M197" s="386">
        <v>21.15</v>
      </c>
      <c r="N197" s="111">
        <v>1.7549999999999999</v>
      </c>
      <c r="O197" s="1008" t="s">
        <v>219</v>
      </c>
    </row>
    <row r="198" spans="1:15" s="494" customFormat="1" ht="15" customHeight="1" thickBot="1" x14ac:dyDescent="0.3">
      <c r="A198" s="838" t="s">
        <v>39</v>
      </c>
      <c r="B198" s="434">
        <v>667</v>
      </c>
      <c r="C198" s="434">
        <f>C192+C194+C196+C195+C197</f>
        <v>24.563191492339996</v>
      </c>
      <c r="D198" s="434">
        <f t="shared" ref="D198:N198" si="32">D192+D194+D196+D195+D197</f>
        <v>26.05145010797586</v>
      </c>
      <c r="E198" s="434">
        <f t="shared" si="32"/>
        <v>75.911879303929609</v>
      </c>
      <c r="F198" s="434">
        <f t="shared" si="32"/>
        <v>645.57556611053622</v>
      </c>
      <c r="G198" s="434">
        <f t="shared" si="32"/>
        <v>0.32181449747856938</v>
      </c>
      <c r="H198" s="434">
        <f t="shared" si="32"/>
        <v>28.073809495893322</v>
      </c>
      <c r="I198" s="434">
        <f t="shared" si="32"/>
        <v>12.951090825342323</v>
      </c>
      <c r="J198" s="434">
        <f t="shared" si="32"/>
        <v>6.0024845812869767</v>
      </c>
      <c r="K198" s="434">
        <f t="shared" si="32"/>
        <v>108.43449628216094</v>
      </c>
      <c r="L198" s="434">
        <f t="shared" si="32"/>
        <v>376.64213802963508</v>
      </c>
      <c r="M198" s="434">
        <f t="shared" si="32"/>
        <v>102.86976754981546</v>
      </c>
      <c r="N198" s="434">
        <f t="shared" si="32"/>
        <v>7.5359363989304118</v>
      </c>
      <c r="O198" s="1009"/>
    </row>
    <row r="199" spans="1:15" s="494" customFormat="1" ht="15" customHeight="1" x14ac:dyDescent="0.25">
      <c r="A199" s="845" t="s">
        <v>450</v>
      </c>
      <c r="B199" s="386"/>
      <c r="C199" s="386"/>
      <c r="D199" s="878"/>
      <c r="E199" s="111"/>
      <c r="F199" s="123"/>
      <c r="G199" s="111"/>
      <c r="H199" s="386"/>
      <c r="I199" s="111"/>
      <c r="J199" s="386"/>
      <c r="K199" s="111"/>
      <c r="L199" s="386"/>
      <c r="M199" s="386"/>
      <c r="N199" s="111"/>
      <c r="O199" s="846"/>
    </row>
    <row r="200" spans="1:15" s="494" customFormat="1" ht="42" customHeight="1" x14ac:dyDescent="0.25">
      <c r="A200" s="887" t="s">
        <v>572</v>
      </c>
      <c r="B200" s="508">
        <v>40</v>
      </c>
      <c r="C200" s="508">
        <v>3</v>
      </c>
      <c r="D200" s="888">
        <v>3.9200000000000004</v>
      </c>
      <c r="E200" s="888">
        <v>29.76</v>
      </c>
      <c r="F200" s="888">
        <v>166.79999999999998</v>
      </c>
      <c r="G200" s="507">
        <v>3.2000000000000001E-2</v>
      </c>
      <c r="H200" s="508">
        <v>0</v>
      </c>
      <c r="I200" s="508">
        <v>4</v>
      </c>
      <c r="J200" s="507">
        <v>1.4</v>
      </c>
      <c r="K200" s="508">
        <v>11.599999999999998</v>
      </c>
      <c r="L200" s="507">
        <v>35.999999999999993</v>
      </c>
      <c r="M200" s="508">
        <v>7.9999999999999982</v>
      </c>
      <c r="N200" s="507">
        <v>0.83999999999999975</v>
      </c>
      <c r="O200" s="846" t="s">
        <v>221</v>
      </c>
    </row>
    <row r="201" spans="1:15" s="494" customFormat="1" ht="17.25" customHeight="1" x14ac:dyDescent="0.25">
      <c r="A201" s="929" t="s">
        <v>177</v>
      </c>
      <c r="B201" s="888">
        <v>180</v>
      </c>
      <c r="C201" s="888">
        <v>5.2199999999999989</v>
      </c>
      <c r="D201" s="888">
        <v>4.4999999999999991</v>
      </c>
      <c r="E201" s="507">
        <v>7.5599999999999987</v>
      </c>
      <c r="F201" s="508">
        <v>91.199999999999989</v>
      </c>
      <c r="G201" s="888">
        <v>5.3999999999999992E-2</v>
      </c>
      <c r="H201" s="888">
        <v>0.54</v>
      </c>
      <c r="I201" s="888">
        <v>36.000000000000007</v>
      </c>
      <c r="J201" s="888">
        <v>0</v>
      </c>
      <c r="K201" s="507">
        <v>212.4</v>
      </c>
      <c r="L201" s="508">
        <v>172.8</v>
      </c>
      <c r="M201" s="508">
        <v>28.800000000000004</v>
      </c>
      <c r="N201" s="507">
        <v>0.18000000000000005</v>
      </c>
      <c r="O201" s="846" t="s">
        <v>150</v>
      </c>
    </row>
    <row r="202" spans="1:15" s="494" customFormat="1" ht="32.25" customHeight="1" thickBot="1" x14ac:dyDescent="0.3">
      <c r="A202" s="926" t="s">
        <v>594</v>
      </c>
      <c r="B202" s="888"/>
      <c r="C202" s="888"/>
      <c r="D202" s="888"/>
      <c r="E202" s="888"/>
      <c r="F202" s="888"/>
      <c r="G202" s="888"/>
      <c r="H202" s="888"/>
      <c r="I202" s="888"/>
      <c r="J202" s="888"/>
      <c r="K202" s="507"/>
      <c r="L202" s="508"/>
      <c r="M202" s="508"/>
      <c r="N202" s="507"/>
      <c r="O202" s="846"/>
    </row>
    <row r="203" spans="1:15" s="932" customFormat="1" ht="15.75" customHeight="1" thickBot="1" x14ac:dyDescent="0.3">
      <c r="A203" s="930" t="s">
        <v>39</v>
      </c>
      <c r="B203" s="931">
        <v>220</v>
      </c>
      <c r="C203" s="931">
        <f>C200+C201</f>
        <v>8.2199999999999989</v>
      </c>
      <c r="D203" s="931">
        <f t="shared" ref="D203:N203" si="33">D200+D201</f>
        <v>8.42</v>
      </c>
      <c r="E203" s="931">
        <f t="shared" si="33"/>
        <v>37.32</v>
      </c>
      <c r="F203" s="931">
        <v>258</v>
      </c>
      <c r="G203" s="931">
        <f t="shared" si="33"/>
        <v>8.5999999999999993E-2</v>
      </c>
      <c r="H203" s="931">
        <f t="shared" si="33"/>
        <v>0.54</v>
      </c>
      <c r="I203" s="931">
        <f t="shared" si="33"/>
        <v>40.000000000000007</v>
      </c>
      <c r="J203" s="931">
        <f t="shared" si="33"/>
        <v>1.4</v>
      </c>
      <c r="K203" s="931">
        <f t="shared" si="33"/>
        <v>224</v>
      </c>
      <c r="L203" s="931">
        <f t="shared" si="33"/>
        <v>208.8</v>
      </c>
      <c r="M203" s="931">
        <f t="shared" si="33"/>
        <v>36.800000000000004</v>
      </c>
      <c r="N203" s="931">
        <f t="shared" si="33"/>
        <v>1.0199999999999998</v>
      </c>
      <c r="O203" s="1033"/>
    </row>
    <row r="204" spans="1:15" s="932" customFormat="1" ht="21.75" customHeight="1" x14ac:dyDescent="0.25">
      <c r="A204" s="933" t="s">
        <v>451</v>
      </c>
      <c r="B204" s="934"/>
      <c r="C204" s="934"/>
      <c r="D204" s="934"/>
      <c r="E204" s="934"/>
      <c r="F204" s="934"/>
      <c r="G204" s="934"/>
      <c r="H204" s="934"/>
      <c r="I204" s="934"/>
      <c r="J204" s="934"/>
      <c r="K204" s="934"/>
      <c r="L204" s="935"/>
      <c r="M204" s="935"/>
      <c r="N204" s="935"/>
      <c r="O204" s="1034"/>
    </row>
    <row r="205" spans="1:15" s="494" customFormat="1" ht="30.75" customHeight="1" x14ac:dyDescent="0.25">
      <c r="A205" s="926" t="s">
        <v>515</v>
      </c>
      <c r="B205" s="836" t="s">
        <v>290</v>
      </c>
      <c r="C205" s="836">
        <v>20.7822</v>
      </c>
      <c r="D205" s="836">
        <v>11.027400000000002</v>
      </c>
      <c r="E205" s="836">
        <v>21.253200000000003</v>
      </c>
      <c r="F205" s="836">
        <v>267.41000000000003</v>
      </c>
      <c r="G205" s="836">
        <v>7.4400000000000008E-2</v>
      </c>
      <c r="H205" s="836">
        <v>0.50940000000000007</v>
      </c>
      <c r="I205" s="836">
        <v>75.27000000000001</v>
      </c>
      <c r="J205" s="836">
        <v>0.50329999999999997</v>
      </c>
      <c r="K205" s="836">
        <v>180.31</v>
      </c>
      <c r="L205" s="386">
        <v>256.4873</v>
      </c>
      <c r="M205" s="386">
        <v>27.466799999999999</v>
      </c>
      <c r="N205" s="386">
        <v>0.84499999999999997</v>
      </c>
      <c r="O205" s="979" t="s">
        <v>578</v>
      </c>
    </row>
    <row r="206" spans="1:15" s="936" customFormat="1" ht="29.25" customHeight="1" thickBot="1" x14ac:dyDescent="0.3">
      <c r="A206" s="95" t="s">
        <v>420</v>
      </c>
      <c r="B206" s="57" t="s">
        <v>366</v>
      </c>
      <c r="C206" s="36">
        <v>0.61020000000000008</v>
      </c>
      <c r="D206" s="57">
        <v>0.25020000000000003</v>
      </c>
      <c r="E206" s="36">
        <v>18.684000000000001</v>
      </c>
      <c r="F206" s="57">
        <v>79.38000000000001</v>
      </c>
      <c r="G206" s="58">
        <v>1.0800000000000001E-2</v>
      </c>
      <c r="H206" s="58">
        <v>90.000000000000014</v>
      </c>
      <c r="I206" s="36">
        <v>0</v>
      </c>
      <c r="J206" s="57">
        <v>0.68400000000000005</v>
      </c>
      <c r="K206" s="58">
        <v>19.206000000000003</v>
      </c>
      <c r="L206" s="57">
        <v>3.0960000000000001</v>
      </c>
      <c r="M206" s="46">
        <v>3.0960000000000001</v>
      </c>
      <c r="N206" s="36">
        <v>0.5706</v>
      </c>
      <c r="O206" s="975" t="s">
        <v>421</v>
      </c>
    </row>
    <row r="207" spans="1:15" s="494" customFormat="1" ht="15" customHeight="1" thickBot="1" x14ac:dyDescent="0.3">
      <c r="A207" s="838" t="s">
        <v>39</v>
      </c>
      <c r="B207" s="434">
        <v>336</v>
      </c>
      <c r="C207" s="434">
        <f>C205+C206</f>
        <v>21.392399999999999</v>
      </c>
      <c r="D207" s="434">
        <f t="shared" ref="D207:N207" si="34">D205+D206</f>
        <v>11.277600000000001</v>
      </c>
      <c r="E207" s="434">
        <f t="shared" si="34"/>
        <v>39.937200000000004</v>
      </c>
      <c r="F207" s="434">
        <v>346.79</v>
      </c>
      <c r="G207" s="434">
        <f t="shared" si="34"/>
        <v>8.5200000000000012E-2</v>
      </c>
      <c r="H207" s="434">
        <f t="shared" si="34"/>
        <v>90.509400000000014</v>
      </c>
      <c r="I207" s="434">
        <f t="shared" si="34"/>
        <v>75.27000000000001</v>
      </c>
      <c r="J207" s="434">
        <f t="shared" si="34"/>
        <v>1.1873</v>
      </c>
      <c r="K207" s="434">
        <f t="shared" si="34"/>
        <v>199.51600000000002</v>
      </c>
      <c r="L207" s="434">
        <f t="shared" si="34"/>
        <v>259.58330000000001</v>
      </c>
      <c r="M207" s="434">
        <f t="shared" si="34"/>
        <v>30.562799999999999</v>
      </c>
      <c r="N207" s="434">
        <f t="shared" si="34"/>
        <v>1.4156</v>
      </c>
      <c r="O207" s="1009"/>
    </row>
    <row r="208" spans="1:15" s="494" customFormat="1" ht="15" customHeight="1" thickBot="1" x14ac:dyDescent="0.3">
      <c r="A208" s="838" t="s">
        <v>63</v>
      </c>
      <c r="B208" s="434">
        <f>B186+B190+B198+B203+B207</f>
        <v>1727</v>
      </c>
      <c r="C208" s="434">
        <f>C186+C190+C198+C203+C207</f>
        <v>64.582743588148375</v>
      </c>
      <c r="D208" s="434">
        <f>D186+D190+D198+D203+D207</f>
        <v>61.096108790610593</v>
      </c>
      <c r="E208" s="434">
        <f>E186+E190+E198+E203+E207</f>
        <v>217.57133459305152</v>
      </c>
      <c r="F208" s="434">
        <f>F186+F190+F198+F203+F207</f>
        <v>1690.4255661105362</v>
      </c>
      <c r="G208" s="434">
        <f>G186+G190+G198+G203+G207</f>
        <v>0.74681449747856932</v>
      </c>
      <c r="H208" s="434">
        <f>H186+H190+H198+H203+H207</f>
        <v>130.32020949589332</v>
      </c>
      <c r="I208" s="434">
        <f>I186+I190+I198+I203+I207</f>
        <v>166.22109082534234</v>
      </c>
      <c r="J208" s="434">
        <f>J186+J190+J198+J203+J207</f>
        <v>9.857118713023505</v>
      </c>
      <c r="K208" s="434">
        <f>K186+K190+K198+K203+K207</f>
        <v>680.0922615552131</v>
      </c>
      <c r="L208" s="434">
        <f>L186+L190+L198+L203+L207</f>
        <v>1086.6076416224494</v>
      </c>
      <c r="M208" s="434">
        <f>M186+M190+M198+M203+M207</f>
        <v>274.26656754981548</v>
      </c>
      <c r="N208" s="434">
        <f>N186+N190+N198+N203+N207</f>
        <v>12.566044662762566</v>
      </c>
      <c r="O208" s="1035"/>
    </row>
    <row r="209" spans="1:15" s="494" customFormat="1" ht="15" customHeight="1" x14ac:dyDescent="0.25">
      <c r="A209" s="915"/>
      <c r="B209" s="914"/>
      <c r="C209" s="914"/>
      <c r="D209" s="916"/>
      <c r="E209" s="916"/>
      <c r="F209" s="916"/>
      <c r="G209" s="916"/>
      <c r="H209" s="916"/>
      <c r="I209" s="916"/>
      <c r="J209" s="916"/>
      <c r="K209" s="916"/>
      <c r="L209" s="916"/>
      <c r="M209" s="916"/>
      <c r="N209" s="916"/>
      <c r="O209" s="998"/>
    </row>
    <row r="210" spans="1:15" s="494" customFormat="1" ht="15.75" customHeight="1" thickBot="1" x14ac:dyDescent="0.3">
      <c r="A210" s="828" t="s">
        <v>107</v>
      </c>
      <c r="B210" s="829"/>
      <c r="C210" s="819"/>
      <c r="D210" s="819"/>
      <c r="E210" s="819"/>
      <c r="F210" s="819"/>
      <c r="G210" s="819"/>
      <c r="H210" s="819"/>
      <c r="I210" s="819"/>
      <c r="J210" s="819"/>
      <c r="K210" s="819"/>
      <c r="L210" s="819"/>
      <c r="M210" s="819"/>
      <c r="N210" s="819"/>
      <c r="O210" s="1036"/>
    </row>
    <row r="211" spans="1:15" s="494" customFormat="1" ht="23.25" customHeight="1" x14ac:dyDescent="0.25">
      <c r="A211" s="830" t="s">
        <v>5</v>
      </c>
      <c r="B211" s="123" t="s">
        <v>6</v>
      </c>
      <c r="C211" s="1195" t="s">
        <v>8</v>
      </c>
      <c r="D211" s="1190"/>
      <c r="E211" s="1191"/>
      <c r="F211" s="123" t="s">
        <v>9</v>
      </c>
      <c r="G211" s="1186" t="s">
        <v>546</v>
      </c>
      <c r="H211" s="1186" t="s">
        <v>547</v>
      </c>
      <c r="I211" s="1186" t="s">
        <v>548</v>
      </c>
      <c r="J211" s="1186" t="s">
        <v>549</v>
      </c>
      <c r="K211" s="1186" t="s">
        <v>550</v>
      </c>
      <c r="L211" s="1186" t="s">
        <v>551</v>
      </c>
      <c r="M211" s="1186" t="s">
        <v>552</v>
      </c>
      <c r="N211" s="1186" t="s">
        <v>553</v>
      </c>
      <c r="O211" s="996" t="s">
        <v>65</v>
      </c>
    </row>
    <row r="212" spans="1:15" s="494" customFormat="1" ht="15.75" customHeight="1" thickBot="1" x14ac:dyDescent="0.3">
      <c r="A212" s="117" t="s">
        <v>12</v>
      </c>
      <c r="B212" s="386" t="s">
        <v>13</v>
      </c>
      <c r="C212" s="857"/>
      <c r="D212" s="858"/>
      <c r="E212" s="858"/>
      <c r="F212" s="386" t="s">
        <v>133</v>
      </c>
      <c r="G212" s="1187"/>
      <c r="H212" s="1187"/>
      <c r="I212" s="1187"/>
      <c r="J212" s="1187"/>
      <c r="K212" s="1187"/>
      <c r="L212" s="1187"/>
      <c r="M212" s="1187"/>
      <c r="N212" s="1187"/>
      <c r="O212" s="846" t="s">
        <v>66</v>
      </c>
    </row>
    <row r="213" spans="1:15" s="494" customFormat="1" ht="15.75" customHeight="1" thickBot="1" x14ac:dyDescent="0.3">
      <c r="A213" s="831"/>
      <c r="B213" s="832"/>
      <c r="C213" s="833" t="s">
        <v>18</v>
      </c>
      <c r="D213" s="833" t="s">
        <v>19</v>
      </c>
      <c r="E213" s="834" t="s">
        <v>20</v>
      </c>
      <c r="F213" s="833" t="s">
        <v>21</v>
      </c>
      <c r="G213" s="1188"/>
      <c r="H213" s="1188"/>
      <c r="I213" s="1188"/>
      <c r="J213" s="1188"/>
      <c r="K213" s="1188"/>
      <c r="L213" s="1188"/>
      <c r="M213" s="1188"/>
      <c r="N213" s="1188"/>
      <c r="O213" s="1008"/>
    </row>
    <row r="214" spans="1:15" s="494" customFormat="1" ht="15" customHeight="1" x14ac:dyDescent="0.25">
      <c r="A214" s="880" t="s">
        <v>23</v>
      </c>
      <c r="B214" s="123"/>
      <c r="C214" s="111"/>
      <c r="D214" s="123"/>
      <c r="E214" s="111"/>
      <c r="F214" s="123"/>
      <c r="G214" s="123"/>
      <c r="H214" s="837"/>
      <c r="I214" s="123"/>
      <c r="J214" s="837"/>
      <c r="K214" s="123"/>
      <c r="L214" s="837"/>
      <c r="M214" s="123"/>
      <c r="N214" s="837"/>
      <c r="O214" s="846"/>
    </row>
    <row r="215" spans="1:15" s="494" customFormat="1" ht="26.25" customHeight="1" x14ac:dyDescent="0.25">
      <c r="A215" s="117" t="s">
        <v>516</v>
      </c>
      <c r="B215" s="386" t="s">
        <v>365</v>
      </c>
      <c r="C215" s="111">
        <v>5.3519999999999994</v>
      </c>
      <c r="D215" s="386">
        <v>5.419999999999999</v>
      </c>
      <c r="E215" s="111">
        <v>38.581999999999987</v>
      </c>
      <c r="F215" s="386">
        <v>224.99999999999994</v>
      </c>
      <c r="G215" s="386">
        <v>5.3999999999999979E-2</v>
      </c>
      <c r="H215" s="111">
        <v>0.86399999999999966</v>
      </c>
      <c r="I215" s="386">
        <v>25.319999999999993</v>
      </c>
      <c r="J215" s="111">
        <v>0.13599999999999998</v>
      </c>
      <c r="K215" s="386">
        <v>116.16299999999995</v>
      </c>
      <c r="L215" s="111">
        <v>139.89599999999999</v>
      </c>
      <c r="M215" s="386">
        <v>32.814</v>
      </c>
      <c r="N215" s="111">
        <v>0.52799999999999991</v>
      </c>
      <c r="O215" s="975" t="s">
        <v>517</v>
      </c>
    </row>
    <row r="216" spans="1:15" s="494" customFormat="1" ht="26.25" customHeight="1" x14ac:dyDescent="0.25">
      <c r="A216" s="117" t="s">
        <v>32</v>
      </c>
      <c r="B216" s="386">
        <v>180</v>
      </c>
      <c r="C216" s="493">
        <v>2.8494000000000002</v>
      </c>
      <c r="D216" s="386">
        <v>2.4102000000000001</v>
      </c>
      <c r="E216" s="111">
        <v>14.351400000000002</v>
      </c>
      <c r="F216" s="386">
        <v>90.54</v>
      </c>
      <c r="G216" s="386">
        <v>3.9600000000000003E-2</v>
      </c>
      <c r="H216" s="111">
        <v>1.1700000000000002</v>
      </c>
      <c r="I216" s="386">
        <v>18.000000000000004</v>
      </c>
      <c r="J216" s="111">
        <v>0</v>
      </c>
      <c r="K216" s="386">
        <v>113.202</v>
      </c>
      <c r="L216" s="111">
        <v>81</v>
      </c>
      <c r="M216" s="386">
        <v>12.6</v>
      </c>
      <c r="N216" s="111">
        <v>0.1206</v>
      </c>
      <c r="O216" s="846" t="s">
        <v>33</v>
      </c>
    </row>
    <row r="217" spans="1:15" s="494" customFormat="1" ht="27.75" customHeight="1" x14ac:dyDescent="0.25">
      <c r="A217" s="117" t="s">
        <v>35</v>
      </c>
      <c r="B217" s="386" t="s">
        <v>36</v>
      </c>
      <c r="C217" s="493">
        <v>2.29</v>
      </c>
      <c r="D217" s="386">
        <v>4.5</v>
      </c>
      <c r="E217" s="111">
        <v>15.489999999999997</v>
      </c>
      <c r="F217" s="386">
        <v>111.59999999999998</v>
      </c>
      <c r="G217" s="111">
        <v>3.2999999999999988E-2</v>
      </c>
      <c r="H217" s="386">
        <v>0</v>
      </c>
      <c r="I217" s="111">
        <v>20</v>
      </c>
      <c r="J217" s="386">
        <v>0.56000000000000005</v>
      </c>
      <c r="K217" s="111">
        <v>6.9</v>
      </c>
      <c r="L217" s="386">
        <v>21</v>
      </c>
      <c r="M217" s="386">
        <v>3.9</v>
      </c>
      <c r="N217" s="111">
        <v>0.37</v>
      </c>
      <c r="O217" s="846" t="s">
        <v>37</v>
      </c>
    </row>
    <row r="218" spans="1:15" s="494" customFormat="1" ht="30.75" customHeight="1" thickBot="1" x14ac:dyDescent="0.3">
      <c r="A218" s="117" t="s">
        <v>424</v>
      </c>
      <c r="B218" s="386" t="s">
        <v>588</v>
      </c>
      <c r="C218" s="493">
        <v>3.9449999999999998</v>
      </c>
      <c r="D218" s="386">
        <v>3.99</v>
      </c>
      <c r="E218" s="111"/>
      <c r="F218" s="386">
        <v>51.5</v>
      </c>
      <c r="G218" s="111">
        <v>5.0000000000000001E-3</v>
      </c>
      <c r="H218" s="386">
        <v>0.105</v>
      </c>
      <c r="I218" s="111">
        <v>31.5</v>
      </c>
      <c r="J218" s="386">
        <v>0.06</v>
      </c>
      <c r="K218" s="111">
        <v>150</v>
      </c>
      <c r="L218" s="386">
        <v>90</v>
      </c>
      <c r="M218" s="386">
        <v>8.25</v>
      </c>
      <c r="N218" s="111">
        <v>0.105</v>
      </c>
      <c r="O218" s="846" t="s">
        <v>426</v>
      </c>
    </row>
    <row r="219" spans="1:15" s="494" customFormat="1" ht="15.75" customHeight="1" thickBot="1" x14ac:dyDescent="0.3">
      <c r="A219" s="838" t="s">
        <v>39</v>
      </c>
      <c r="B219" s="434">
        <v>413</v>
      </c>
      <c r="C219" s="434">
        <f>C215+C216+C217+C218</f>
        <v>14.436399999999999</v>
      </c>
      <c r="D219" s="434">
        <f t="shared" ref="D219:N219" si="35">D215+D216+D217+D218</f>
        <v>16.3202</v>
      </c>
      <c r="E219" s="434">
        <f t="shared" si="35"/>
        <v>68.423399999999987</v>
      </c>
      <c r="F219" s="434">
        <v>478.64</v>
      </c>
      <c r="G219" s="434">
        <f t="shared" si="35"/>
        <v>0.13159999999999999</v>
      </c>
      <c r="H219" s="434">
        <f t="shared" si="35"/>
        <v>2.1389999999999998</v>
      </c>
      <c r="I219" s="434">
        <f t="shared" si="35"/>
        <v>94.82</v>
      </c>
      <c r="J219" s="434">
        <f t="shared" si="35"/>
        <v>0.75600000000000001</v>
      </c>
      <c r="K219" s="434">
        <f t="shared" si="35"/>
        <v>386.26499999999999</v>
      </c>
      <c r="L219" s="434">
        <f t="shared" si="35"/>
        <v>331.89599999999996</v>
      </c>
      <c r="M219" s="434">
        <f t="shared" si="35"/>
        <v>57.564</v>
      </c>
      <c r="N219" s="434">
        <f t="shared" si="35"/>
        <v>1.1235999999999999</v>
      </c>
      <c r="O219" s="1009"/>
    </row>
    <row r="220" spans="1:15" s="494" customFormat="1" ht="15" customHeight="1" x14ac:dyDescent="0.25">
      <c r="A220" s="879" t="s">
        <v>40</v>
      </c>
      <c r="B220" s="123"/>
      <c r="C220" s="123"/>
      <c r="D220" s="878"/>
      <c r="E220" s="837"/>
      <c r="F220" s="123"/>
      <c r="G220" s="123"/>
      <c r="H220" s="837"/>
      <c r="I220" s="123"/>
      <c r="J220" s="837"/>
      <c r="K220" s="123"/>
      <c r="L220" s="837"/>
      <c r="M220" s="123"/>
      <c r="N220" s="837"/>
      <c r="O220" s="996"/>
    </row>
    <row r="221" spans="1:15" s="494" customFormat="1" ht="15" customHeight="1" x14ac:dyDescent="0.25">
      <c r="A221" s="117" t="s">
        <v>41</v>
      </c>
      <c r="B221" s="386">
        <v>200</v>
      </c>
      <c r="C221" s="507">
        <v>1</v>
      </c>
      <c r="D221" s="508">
        <v>0</v>
      </c>
      <c r="E221" s="507">
        <v>20.2</v>
      </c>
      <c r="F221" s="508">
        <v>84.8</v>
      </c>
      <c r="G221" s="508">
        <v>2.1999999999999999E-2</v>
      </c>
      <c r="H221" s="507">
        <v>3.9999999999999996</v>
      </c>
      <c r="I221" s="508">
        <v>0</v>
      </c>
      <c r="J221" s="507">
        <v>0.2</v>
      </c>
      <c r="K221" s="508">
        <v>14</v>
      </c>
      <c r="L221" s="507">
        <v>14</v>
      </c>
      <c r="M221" s="508">
        <v>8</v>
      </c>
      <c r="N221" s="507">
        <v>2.8</v>
      </c>
      <c r="O221" s="846" t="s">
        <v>210</v>
      </c>
    </row>
    <row r="222" spans="1:15" s="494" customFormat="1" ht="12" customHeight="1" thickBot="1" x14ac:dyDescent="0.3">
      <c r="A222" s="839" t="s">
        <v>170</v>
      </c>
      <c r="B222" s="386"/>
      <c r="C222" s="386"/>
      <c r="D222" s="386"/>
      <c r="E222" s="386"/>
      <c r="F222" s="386"/>
      <c r="G222" s="386"/>
      <c r="H222" s="111"/>
      <c r="I222" s="386"/>
      <c r="J222" s="111"/>
      <c r="K222" s="386"/>
      <c r="L222" s="111"/>
      <c r="M222" s="386"/>
      <c r="N222" s="111"/>
      <c r="O222" s="846"/>
    </row>
    <row r="223" spans="1:15" s="842" customFormat="1" ht="15.75" customHeight="1" thickBot="1" x14ac:dyDescent="0.3">
      <c r="A223" s="838" t="s">
        <v>39</v>
      </c>
      <c r="B223" s="434">
        <f>B221</f>
        <v>200</v>
      </c>
      <c r="C223" s="434">
        <f t="shared" ref="C223:N223" si="36">C221</f>
        <v>1</v>
      </c>
      <c r="D223" s="434">
        <f t="shared" si="36"/>
        <v>0</v>
      </c>
      <c r="E223" s="434">
        <f t="shared" si="36"/>
        <v>20.2</v>
      </c>
      <c r="F223" s="434">
        <v>84.8</v>
      </c>
      <c r="G223" s="434">
        <f t="shared" si="36"/>
        <v>2.1999999999999999E-2</v>
      </c>
      <c r="H223" s="434">
        <f t="shared" si="36"/>
        <v>3.9999999999999996</v>
      </c>
      <c r="I223" s="434">
        <f t="shared" si="36"/>
        <v>0</v>
      </c>
      <c r="J223" s="434">
        <f t="shared" si="36"/>
        <v>0.2</v>
      </c>
      <c r="K223" s="434">
        <f t="shared" si="36"/>
        <v>14</v>
      </c>
      <c r="L223" s="434">
        <f t="shared" si="36"/>
        <v>14</v>
      </c>
      <c r="M223" s="434">
        <f t="shared" si="36"/>
        <v>8</v>
      </c>
      <c r="N223" s="434">
        <f t="shared" si="36"/>
        <v>2.8</v>
      </c>
      <c r="O223" s="1010"/>
    </row>
    <row r="224" spans="1:15" s="494" customFormat="1" ht="15" customHeight="1" x14ac:dyDescent="0.25">
      <c r="A224" s="880" t="s">
        <v>42</v>
      </c>
      <c r="B224" s="386"/>
      <c r="C224" s="111"/>
      <c r="D224" s="123"/>
      <c r="E224" s="386"/>
      <c r="F224" s="878"/>
      <c r="G224" s="386"/>
      <c r="H224" s="111"/>
      <c r="I224" s="386"/>
      <c r="J224" s="111"/>
      <c r="K224" s="386"/>
      <c r="L224" s="111"/>
      <c r="M224" s="386"/>
      <c r="N224" s="111"/>
      <c r="O224" s="1032"/>
    </row>
    <row r="225" spans="1:16" s="494" customFormat="1" ht="27" customHeight="1" x14ac:dyDescent="0.25">
      <c r="A225" s="32" t="s">
        <v>408</v>
      </c>
      <c r="B225" s="386">
        <v>50</v>
      </c>
      <c r="C225" s="111">
        <v>1.4910000000000001</v>
      </c>
      <c r="D225" s="386">
        <v>2.5945</v>
      </c>
      <c r="E225" s="111">
        <v>3.1254999999999997</v>
      </c>
      <c r="F225" s="386">
        <v>41.8</v>
      </c>
      <c r="G225" s="386">
        <v>5.2500000000000005E-2</v>
      </c>
      <c r="H225" s="111">
        <v>6</v>
      </c>
      <c r="I225" s="386">
        <v>0</v>
      </c>
      <c r="J225" s="111">
        <v>1.204</v>
      </c>
      <c r="K225" s="386">
        <v>10.725</v>
      </c>
      <c r="L225" s="111">
        <v>29.974999999999998</v>
      </c>
      <c r="M225" s="386">
        <v>10.399999999999999</v>
      </c>
      <c r="N225" s="111">
        <v>0.34199999999999997</v>
      </c>
      <c r="O225" s="975" t="s">
        <v>410</v>
      </c>
    </row>
    <row r="226" spans="1:16" s="494" customFormat="1" ht="54.75" customHeight="1" x14ac:dyDescent="0.25">
      <c r="A226" s="117" t="s">
        <v>518</v>
      </c>
      <c r="B226" s="386" t="s">
        <v>331</v>
      </c>
      <c r="C226" s="937">
        <v>5.5519547226386798</v>
      </c>
      <c r="D226" s="938">
        <v>5.0641712143928039</v>
      </c>
      <c r="E226" s="939">
        <v>13.642294152923538</v>
      </c>
      <c r="F226" s="938">
        <v>133.26029985007494</v>
      </c>
      <c r="G226" s="938">
        <v>8.6244677661169403E-2</v>
      </c>
      <c r="H226" s="939">
        <v>4.21</v>
      </c>
      <c r="I226" s="938">
        <v>18.154500749625186</v>
      </c>
      <c r="J226" s="939">
        <v>1.265952023988006</v>
      </c>
      <c r="K226" s="938">
        <v>27.274386806596699</v>
      </c>
      <c r="L226" s="939">
        <v>83.13543328335831</v>
      </c>
      <c r="M226" s="938">
        <v>23.079586206896554</v>
      </c>
      <c r="N226" s="940">
        <v>1.0798830584707648</v>
      </c>
      <c r="O226" s="975" t="s">
        <v>442</v>
      </c>
    </row>
    <row r="227" spans="1:16" s="494" customFormat="1" ht="33.75" customHeight="1" x14ac:dyDescent="0.25">
      <c r="A227" s="117" t="s">
        <v>381</v>
      </c>
      <c r="B227" s="386" t="s">
        <v>378</v>
      </c>
      <c r="C227" s="111">
        <v>14.22857142857143</v>
      </c>
      <c r="D227" s="386">
        <v>24.98</v>
      </c>
      <c r="E227" s="111">
        <v>12.455714285714285</v>
      </c>
      <c r="F227" s="386">
        <v>333.85714285714283</v>
      </c>
      <c r="G227" s="386">
        <v>0.10571428571428573</v>
      </c>
      <c r="H227" s="111">
        <v>19.051428571428577</v>
      </c>
      <c r="I227" s="386">
        <v>94.814285714285717</v>
      </c>
      <c r="J227" s="111">
        <v>3.3314285714285718</v>
      </c>
      <c r="K227" s="386">
        <v>79.885714285714286</v>
      </c>
      <c r="L227" s="111">
        <v>146.28571428571431</v>
      </c>
      <c r="M227" s="386">
        <v>33.368571428571435</v>
      </c>
      <c r="N227" s="111">
        <v>1.7971428571428569</v>
      </c>
      <c r="O227" s="846" t="s">
        <v>556</v>
      </c>
    </row>
    <row r="228" spans="1:16" s="494" customFormat="1" ht="40.5" customHeight="1" x14ac:dyDescent="0.25">
      <c r="A228" s="843" t="s">
        <v>401</v>
      </c>
      <c r="B228" s="386">
        <v>180</v>
      </c>
      <c r="C228" s="493">
        <v>0.5958</v>
      </c>
      <c r="D228" s="386">
        <v>8.1000000000000003E-2</v>
      </c>
      <c r="E228" s="111">
        <v>28.812599999999996</v>
      </c>
      <c r="F228" s="386">
        <v>119.51999999999998</v>
      </c>
      <c r="G228" s="111">
        <v>1.4399999999999998E-2</v>
      </c>
      <c r="H228" s="386">
        <v>0.65</v>
      </c>
      <c r="I228" s="111">
        <v>0</v>
      </c>
      <c r="J228" s="386">
        <v>0.4572</v>
      </c>
      <c r="K228" s="111">
        <v>29.231999999999999</v>
      </c>
      <c r="L228" s="386">
        <v>21.096</v>
      </c>
      <c r="M228" s="386">
        <v>15.713999999999999</v>
      </c>
      <c r="N228" s="111">
        <v>0.62819999999999998</v>
      </c>
      <c r="O228" s="846" t="s">
        <v>402</v>
      </c>
    </row>
    <row r="229" spans="1:16" s="494" customFormat="1" ht="37.5" customHeight="1" thickBot="1" x14ac:dyDescent="0.3">
      <c r="A229" s="117" t="s">
        <v>277</v>
      </c>
      <c r="B229" s="386">
        <v>45</v>
      </c>
      <c r="C229" s="111">
        <v>2.97</v>
      </c>
      <c r="D229" s="386">
        <v>0.54</v>
      </c>
      <c r="E229" s="111">
        <v>17.820000000000004</v>
      </c>
      <c r="F229" s="386">
        <v>89.100000000000009</v>
      </c>
      <c r="G229" s="111">
        <v>7.6500000000000012E-2</v>
      </c>
      <c r="H229" s="386">
        <v>0</v>
      </c>
      <c r="I229" s="111">
        <v>0</v>
      </c>
      <c r="J229" s="386">
        <v>0.62999999999999989</v>
      </c>
      <c r="K229" s="111">
        <v>13.049999999999997</v>
      </c>
      <c r="L229" s="386">
        <v>67.499999999999986</v>
      </c>
      <c r="M229" s="386">
        <v>21.15</v>
      </c>
      <c r="N229" s="111">
        <v>1.7549999999999999</v>
      </c>
      <c r="O229" s="1008" t="s">
        <v>219</v>
      </c>
    </row>
    <row r="230" spans="1:16" s="494" customFormat="1" ht="15.75" customHeight="1" thickBot="1" x14ac:dyDescent="0.3">
      <c r="A230" s="941" t="s">
        <v>39</v>
      </c>
      <c r="B230" s="434">
        <v>670</v>
      </c>
      <c r="C230" s="841">
        <f>C225+C226+C227+C228+C229</f>
        <v>24.83732615121011</v>
      </c>
      <c r="D230" s="841">
        <f t="shared" ref="D230:N230" si="37">D225+D226+D227+D228+D229</f>
        <v>33.259671214392803</v>
      </c>
      <c r="E230" s="841">
        <f t="shared" si="37"/>
        <v>75.856108438637818</v>
      </c>
      <c r="F230" s="841">
        <v>717.54</v>
      </c>
      <c r="G230" s="841">
        <f t="shared" si="37"/>
        <v>0.33535896337545518</v>
      </c>
      <c r="H230" s="841">
        <f t="shared" si="37"/>
        <v>29.911428571428576</v>
      </c>
      <c r="I230" s="841">
        <f t="shared" si="37"/>
        <v>112.9687864639109</v>
      </c>
      <c r="J230" s="841">
        <f t="shared" si="37"/>
        <v>6.8885805954165784</v>
      </c>
      <c r="K230" s="841">
        <f t="shared" si="37"/>
        <v>160.16710109231099</v>
      </c>
      <c r="L230" s="841">
        <f t="shared" si="37"/>
        <v>347.99214756907259</v>
      </c>
      <c r="M230" s="841">
        <f t="shared" si="37"/>
        <v>103.712157635468</v>
      </c>
      <c r="N230" s="841">
        <f t="shared" si="37"/>
        <v>5.6022259156136212</v>
      </c>
      <c r="O230" s="1009"/>
    </row>
    <row r="231" spans="1:16" s="494" customFormat="1" ht="15" customHeight="1" x14ac:dyDescent="0.25">
      <c r="A231" s="942" t="s">
        <v>454</v>
      </c>
      <c r="B231" s="386"/>
      <c r="C231" s="111"/>
      <c r="D231" s="123"/>
      <c r="E231" s="111"/>
      <c r="F231" s="123"/>
      <c r="G231" s="386"/>
      <c r="H231" s="111"/>
      <c r="I231" s="386"/>
      <c r="J231" s="111"/>
      <c r="K231" s="123"/>
      <c r="L231" s="111"/>
      <c r="M231" s="386"/>
      <c r="N231" s="123"/>
      <c r="O231" s="1029"/>
    </row>
    <row r="232" spans="1:16" s="494" customFormat="1" ht="24.75" customHeight="1" x14ac:dyDescent="0.25">
      <c r="A232" s="21" t="s">
        <v>357</v>
      </c>
      <c r="B232" s="144">
        <v>75</v>
      </c>
      <c r="C232" s="144">
        <v>9.2200000000000006</v>
      </c>
      <c r="D232" s="943">
        <v>5.4800000000000013</v>
      </c>
      <c r="E232" s="144">
        <v>29.180000000000007</v>
      </c>
      <c r="F232" s="144">
        <v>202.00000000000003</v>
      </c>
      <c r="G232" s="943">
        <v>8.0000000000000016E-2</v>
      </c>
      <c r="H232" s="143">
        <v>4.0000000000000008E-2</v>
      </c>
      <c r="I232" s="144">
        <v>34.000000000000007</v>
      </c>
      <c r="J232" s="143">
        <v>0.96000000000000019</v>
      </c>
      <c r="K232" s="144">
        <v>50.800000000000011</v>
      </c>
      <c r="L232" s="144">
        <v>90.200000000000031</v>
      </c>
      <c r="M232" s="943">
        <v>21.600000000000009</v>
      </c>
      <c r="N232" s="144">
        <v>0.90000000000000047</v>
      </c>
      <c r="O232" s="1037" t="s">
        <v>372</v>
      </c>
    </row>
    <row r="233" spans="1:16" s="494" customFormat="1" ht="21" customHeight="1" x14ac:dyDescent="0.25">
      <c r="A233" s="117" t="s">
        <v>177</v>
      </c>
      <c r="B233" s="386" t="s">
        <v>365</v>
      </c>
      <c r="C233" s="111">
        <v>5.3069999999999995</v>
      </c>
      <c r="D233" s="386">
        <v>4.5749999999999993</v>
      </c>
      <c r="E233" s="111">
        <v>7.3199999999999985</v>
      </c>
      <c r="F233" s="386">
        <v>91.499999999999986</v>
      </c>
      <c r="G233" s="111">
        <v>7.3199999999999987E-2</v>
      </c>
      <c r="H233" s="386">
        <v>1.2809999999999997</v>
      </c>
      <c r="I233" s="111">
        <v>36.599999999999994</v>
      </c>
      <c r="J233" s="386">
        <v>0</v>
      </c>
      <c r="K233" s="111">
        <v>219.6</v>
      </c>
      <c r="L233" s="386">
        <v>164.7</v>
      </c>
      <c r="M233" s="386">
        <v>25.619999999999997</v>
      </c>
      <c r="N233" s="111">
        <v>0.183</v>
      </c>
      <c r="O233" s="846" t="s">
        <v>150</v>
      </c>
    </row>
    <row r="234" spans="1:16" s="494" customFormat="1" ht="29.25" customHeight="1" thickBot="1" x14ac:dyDescent="0.3">
      <c r="A234" s="839" t="s">
        <v>590</v>
      </c>
      <c r="B234" s="386"/>
      <c r="C234" s="111"/>
      <c r="D234" s="386"/>
      <c r="E234" s="111"/>
      <c r="F234" s="386"/>
      <c r="G234" s="111"/>
      <c r="H234" s="386"/>
      <c r="I234" s="111"/>
      <c r="J234" s="386"/>
      <c r="K234" s="111"/>
      <c r="L234" s="386"/>
      <c r="M234" s="386"/>
      <c r="N234" s="111"/>
      <c r="O234" s="846"/>
    </row>
    <row r="235" spans="1:16" s="842" customFormat="1" ht="15.75" customHeight="1" thickBot="1" x14ac:dyDescent="0.3">
      <c r="A235" s="944" t="s">
        <v>39</v>
      </c>
      <c r="B235" s="908">
        <v>258</v>
      </c>
      <c r="C235" s="908">
        <f>C232+C233</f>
        <v>14.527000000000001</v>
      </c>
      <c r="D235" s="908">
        <f t="shared" ref="D235:N235" si="38">D232+D233</f>
        <v>10.055</v>
      </c>
      <c r="E235" s="908">
        <f t="shared" si="38"/>
        <v>36.500000000000007</v>
      </c>
      <c r="F235" s="908">
        <v>293.5</v>
      </c>
      <c r="G235" s="908">
        <f t="shared" si="38"/>
        <v>0.1532</v>
      </c>
      <c r="H235" s="908">
        <f t="shared" si="38"/>
        <v>1.3209999999999997</v>
      </c>
      <c r="I235" s="908">
        <f t="shared" si="38"/>
        <v>70.599999999999994</v>
      </c>
      <c r="J235" s="908">
        <f t="shared" si="38"/>
        <v>0.96000000000000019</v>
      </c>
      <c r="K235" s="908">
        <f t="shared" si="38"/>
        <v>270.39999999999998</v>
      </c>
      <c r="L235" s="908">
        <f t="shared" si="38"/>
        <v>254.90000000000003</v>
      </c>
      <c r="M235" s="908">
        <f t="shared" si="38"/>
        <v>47.220000000000006</v>
      </c>
      <c r="N235" s="908">
        <f t="shared" si="38"/>
        <v>1.0830000000000004</v>
      </c>
      <c r="O235" s="1030"/>
      <c r="P235" s="945"/>
    </row>
    <row r="236" spans="1:16" s="494" customFormat="1" ht="21.75" customHeight="1" x14ac:dyDescent="0.25">
      <c r="A236" s="923" t="s">
        <v>451</v>
      </c>
      <c r="B236" s="911"/>
      <c r="C236" s="911"/>
      <c r="D236" s="911"/>
      <c r="E236" s="911"/>
      <c r="F236" s="911"/>
      <c r="G236" s="911"/>
      <c r="H236" s="911"/>
      <c r="I236" s="911"/>
      <c r="J236" s="911"/>
      <c r="K236" s="911"/>
      <c r="L236" s="911"/>
      <c r="M236" s="911"/>
      <c r="N236" s="911"/>
      <c r="O236" s="1038"/>
    </row>
    <row r="237" spans="1:16" s="494" customFormat="1" ht="30.75" customHeight="1" x14ac:dyDescent="0.25">
      <c r="A237" s="47" t="s">
        <v>106</v>
      </c>
      <c r="B237" s="386">
        <v>70</v>
      </c>
      <c r="C237" s="386">
        <v>8.5399999999999991</v>
      </c>
      <c r="D237" s="386">
        <v>5.4319999999999995</v>
      </c>
      <c r="E237" s="386">
        <v>10.275999999999998</v>
      </c>
      <c r="F237" s="386">
        <v>124.59999999999998</v>
      </c>
      <c r="G237" s="386">
        <v>4.1999999999999989E-2</v>
      </c>
      <c r="H237" s="386">
        <v>0.22</v>
      </c>
      <c r="I237" s="386">
        <v>3.640000000000001</v>
      </c>
      <c r="J237" s="386">
        <v>3.5139999999999993</v>
      </c>
      <c r="K237" s="386">
        <v>30.435999999999993</v>
      </c>
      <c r="L237" s="386">
        <v>114.58999999999995</v>
      </c>
      <c r="M237" s="386">
        <v>26.781999999999989</v>
      </c>
      <c r="N237" s="386">
        <v>1.0079999999999996</v>
      </c>
      <c r="O237" s="979" t="s">
        <v>158</v>
      </c>
    </row>
    <row r="238" spans="1:16" s="936" customFormat="1" ht="46.5" customHeight="1" x14ac:dyDescent="0.25">
      <c r="A238" s="47" t="s">
        <v>230</v>
      </c>
      <c r="B238" s="35" t="s">
        <v>182</v>
      </c>
      <c r="C238" s="35">
        <v>3.7986793685356557</v>
      </c>
      <c r="D238" s="35">
        <v>2.3656586826347303</v>
      </c>
      <c r="E238" s="35">
        <v>26.428922155688621</v>
      </c>
      <c r="F238" s="35">
        <v>141.96047904191616</v>
      </c>
      <c r="G238" s="35">
        <v>3.8999999999999993E-2</v>
      </c>
      <c r="H238" s="35">
        <v>0.48</v>
      </c>
      <c r="I238" s="35">
        <v>11.976047904191617</v>
      </c>
      <c r="J238" s="35">
        <v>0.52693413173652692</v>
      </c>
      <c r="K238" s="35">
        <v>20.673562874251491</v>
      </c>
      <c r="L238" s="35">
        <v>134.01820359281436</v>
      </c>
      <c r="M238" s="35">
        <v>21.384999999999994</v>
      </c>
      <c r="N238" s="35">
        <v>0.81848802395209563</v>
      </c>
      <c r="O238" s="979" t="s">
        <v>229</v>
      </c>
    </row>
    <row r="239" spans="1:16" s="494" customFormat="1" ht="38.25" customHeight="1" x14ac:dyDescent="0.25">
      <c r="A239" s="946" t="s">
        <v>301</v>
      </c>
      <c r="B239" s="947" t="s">
        <v>453</v>
      </c>
      <c r="C239" s="947">
        <v>6.9500000000000006E-2</v>
      </c>
      <c r="D239" s="947">
        <v>1.6E-2</v>
      </c>
      <c r="E239" s="947">
        <v>10.743</v>
      </c>
      <c r="F239" s="947">
        <v>43.335000000000001</v>
      </c>
      <c r="G239" s="947">
        <v>0</v>
      </c>
      <c r="H239" s="947">
        <v>2.4E-2</v>
      </c>
      <c r="I239" s="947">
        <v>0</v>
      </c>
      <c r="J239" s="947">
        <v>0</v>
      </c>
      <c r="K239" s="947">
        <v>9.0599999999999987</v>
      </c>
      <c r="L239" s="947">
        <v>2.375</v>
      </c>
      <c r="M239" s="947">
        <v>1.3900000000000001</v>
      </c>
      <c r="N239" s="947">
        <v>0.24199999999999999</v>
      </c>
      <c r="O239" s="1025" t="s">
        <v>298</v>
      </c>
    </row>
    <row r="240" spans="1:16" s="494" customFormat="1" ht="25.5" customHeight="1" thickBot="1" x14ac:dyDescent="0.3">
      <c r="A240" s="73" t="s">
        <v>212</v>
      </c>
      <c r="B240" s="493">
        <v>30</v>
      </c>
      <c r="C240" s="386">
        <v>2.2799999999999998</v>
      </c>
      <c r="D240" s="386">
        <v>0.24</v>
      </c>
      <c r="E240" s="386">
        <v>14.76</v>
      </c>
      <c r="F240" s="386">
        <v>70.5</v>
      </c>
      <c r="G240" s="386">
        <v>3.3000000000000002E-2</v>
      </c>
      <c r="H240" s="386">
        <v>0</v>
      </c>
      <c r="I240" s="386">
        <v>0</v>
      </c>
      <c r="J240" s="386">
        <v>0.33</v>
      </c>
      <c r="K240" s="386">
        <v>6</v>
      </c>
      <c r="L240" s="386">
        <v>19.5</v>
      </c>
      <c r="M240" s="836">
        <v>4.2</v>
      </c>
      <c r="N240" s="111">
        <v>0.33000000000000007</v>
      </c>
      <c r="O240" s="846" t="s">
        <v>220</v>
      </c>
    </row>
    <row r="241" spans="1:15" s="494" customFormat="1" ht="15.75" customHeight="1" thickBot="1" x14ac:dyDescent="0.3">
      <c r="A241" s="941" t="s">
        <v>39</v>
      </c>
      <c r="B241" s="434">
        <v>406.5</v>
      </c>
      <c r="C241" s="841">
        <f>C237+C238+C239+C240</f>
        <v>14.688179368535653</v>
      </c>
      <c r="D241" s="841">
        <f t="shared" ref="D241:N241" si="39">D237+D238+D239+D240</f>
        <v>8.0536586826347296</v>
      </c>
      <c r="E241" s="841">
        <f t="shared" si="39"/>
        <v>62.207922155688621</v>
      </c>
      <c r="F241" s="841">
        <v>380.4</v>
      </c>
      <c r="G241" s="841">
        <f t="shared" si="39"/>
        <v>0.11399999999999999</v>
      </c>
      <c r="H241" s="841">
        <f t="shared" si="39"/>
        <v>0.72399999999999998</v>
      </c>
      <c r="I241" s="841">
        <f t="shared" si="39"/>
        <v>15.616047904191618</v>
      </c>
      <c r="J241" s="841">
        <f t="shared" si="39"/>
        <v>4.3709341317365267</v>
      </c>
      <c r="K241" s="841">
        <f t="shared" si="39"/>
        <v>66.169562874251483</v>
      </c>
      <c r="L241" s="841">
        <f t="shared" si="39"/>
        <v>270.48320359281433</v>
      </c>
      <c r="M241" s="841">
        <f t="shared" si="39"/>
        <v>53.756999999999991</v>
      </c>
      <c r="N241" s="841">
        <f t="shared" si="39"/>
        <v>2.3984880239520954</v>
      </c>
      <c r="O241" s="1039"/>
    </row>
    <row r="242" spans="1:15" s="494" customFormat="1" ht="15.75" customHeight="1" thickBot="1" x14ac:dyDescent="0.3">
      <c r="A242" s="838" t="s">
        <v>63</v>
      </c>
      <c r="B242" s="434">
        <f t="shared" ref="B242:N242" si="40">B219+B223+B230+B235+B241</f>
        <v>1947.5</v>
      </c>
      <c r="C242" s="434">
        <f t="shared" si="40"/>
        <v>69.488905519745771</v>
      </c>
      <c r="D242" s="434">
        <f t="shared" si="40"/>
        <v>67.688529897027536</v>
      </c>
      <c r="E242" s="434">
        <f t="shared" si="40"/>
        <v>263.18743059432643</v>
      </c>
      <c r="F242" s="434">
        <f t="shared" si="40"/>
        <v>1954.88</v>
      </c>
      <c r="G242" s="434">
        <f t="shared" si="40"/>
        <v>0.75615896337545518</v>
      </c>
      <c r="H242" s="434">
        <f t="shared" si="40"/>
        <v>38.09542857142857</v>
      </c>
      <c r="I242" s="434">
        <f t="shared" si="40"/>
        <v>294.00483436810248</v>
      </c>
      <c r="J242" s="434">
        <f t="shared" si="40"/>
        <v>13.175514727153107</v>
      </c>
      <c r="K242" s="434">
        <f t="shared" si="40"/>
        <v>897.00166396656243</v>
      </c>
      <c r="L242" s="434">
        <f t="shared" si="40"/>
        <v>1219.271351161887</v>
      </c>
      <c r="M242" s="434">
        <f t="shared" si="40"/>
        <v>270.25315763546797</v>
      </c>
      <c r="N242" s="434">
        <f t="shared" si="40"/>
        <v>13.007313939565716</v>
      </c>
      <c r="O242" s="1009"/>
    </row>
    <row r="243" spans="1:15" s="494" customFormat="1" ht="15" customHeight="1" x14ac:dyDescent="0.25">
      <c r="A243" s="915"/>
      <c r="B243" s="837"/>
      <c r="C243" s="916"/>
      <c r="D243" s="916"/>
      <c r="E243" s="916"/>
      <c r="F243" s="916"/>
      <c r="G243" s="916"/>
      <c r="H243" s="916"/>
      <c r="I243" s="916"/>
      <c r="J243" s="916"/>
      <c r="K243" s="903"/>
      <c r="L243" s="903"/>
      <c r="M243" s="916"/>
      <c r="N243" s="916"/>
      <c r="O243" s="1040"/>
    </row>
    <row r="244" spans="1:15" s="494" customFormat="1" ht="15.75" customHeight="1" thickBot="1" x14ac:dyDescent="0.3">
      <c r="A244" s="828" t="s">
        <v>333</v>
      </c>
      <c r="B244" s="829"/>
      <c r="C244" s="819"/>
      <c r="D244" s="819"/>
      <c r="E244" s="819"/>
      <c r="F244" s="819"/>
      <c r="G244" s="819"/>
      <c r="H244" s="819"/>
      <c r="I244" s="819"/>
      <c r="J244" s="819"/>
      <c r="K244" s="858"/>
      <c r="L244" s="858"/>
      <c r="M244" s="819"/>
      <c r="N244" s="819"/>
      <c r="O244" s="1015"/>
    </row>
    <row r="245" spans="1:15" s="494" customFormat="1" ht="23.25" customHeight="1" x14ac:dyDescent="0.25">
      <c r="A245" s="830" t="s">
        <v>5</v>
      </c>
      <c r="B245" s="123" t="s">
        <v>6</v>
      </c>
      <c r="C245" s="1195" t="s">
        <v>141</v>
      </c>
      <c r="D245" s="1190"/>
      <c r="E245" s="1191"/>
      <c r="F245" s="123" t="s">
        <v>9</v>
      </c>
      <c r="G245" s="1186" t="s">
        <v>546</v>
      </c>
      <c r="H245" s="1186" t="s">
        <v>547</v>
      </c>
      <c r="I245" s="1186" t="s">
        <v>548</v>
      </c>
      <c r="J245" s="1186" t="s">
        <v>549</v>
      </c>
      <c r="K245" s="1195" t="s">
        <v>550</v>
      </c>
      <c r="L245" s="1186" t="s">
        <v>551</v>
      </c>
      <c r="M245" s="1186" t="s">
        <v>552</v>
      </c>
      <c r="N245" s="1191" t="s">
        <v>553</v>
      </c>
      <c r="O245" s="996" t="s">
        <v>65</v>
      </c>
    </row>
    <row r="246" spans="1:15" s="494" customFormat="1" ht="15.75" customHeight="1" thickBot="1" x14ac:dyDescent="0.3">
      <c r="A246" s="117" t="s">
        <v>12</v>
      </c>
      <c r="B246" s="386" t="s">
        <v>13</v>
      </c>
      <c r="C246" s="857"/>
      <c r="D246" s="858"/>
      <c r="E246" s="858"/>
      <c r="F246" s="386" t="s">
        <v>133</v>
      </c>
      <c r="G246" s="1187"/>
      <c r="H246" s="1187"/>
      <c r="I246" s="1187"/>
      <c r="J246" s="1187"/>
      <c r="K246" s="1189"/>
      <c r="L246" s="1187"/>
      <c r="M246" s="1187"/>
      <c r="N246" s="1197"/>
      <c r="O246" s="846" t="s">
        <v>66</v>
      </c>
    </row>
    <row r="247" spans="1:15" s="494" customFormat="1" ht="15.75" customHeight="1" thickBot="1" x14ac:dyDescent="0.3">
      <c r="A247" s="831"/>
      <c r="B247" s="832"/>
      <c r="C247" s="833" t="s">
        <v>18</v>
      </c>
      <c r="D247" s="833" t="s">
        <v>19</v>
      </c>
      <c r="E247" s="834" t="s">
        <v>20</v>
      </c>
      <c r="F247" s="833" t="s">
        <v>21</v>
      </c>
      <c r="G247" s="1188"/>
      <c r="H247" s="1188"/>
      <c r="I247" s="1188"/>
      <c r="J247" s="1188"/>
      <c r="K247" s="1196"/>
      <c r="L247" s="1188"/>
      <c r="M247" s="1188"/>
      <c r="N247" s="1198"/>
      <c r="O247" s="1008"/>
    </row>
    <row r="248" spans="1:15" s="494" customFormat="1" ht="15" customHeight="1" x14ac:dyDescent="0.25">
      <c r="A248" s="879" t="s">
        <v>23</v>
      </c>
      <c r="B248" s="123"/>
      <c r="C248" s="837"/>
      <c r="D248" s="123"/>
      <c r="E248" s="837"/>
      <c r="F248" s="123"/>
      <c r="G248" s="837"/>
      <c r="H248" s="123"/>
      <c r="I248" s="123"/>
      <c r="J248" s="837"/>
      <c r="K248" s="861"/>
      <c r="L248" s="123"/>
      <c r="M248" s="123"/>
      <c r="N248" s="837"/>
      <c r="O248" s="996"/>
    </row>
    <row r="249" spans="1:15" s="494" customFormat="1" ht="33.75" customHeight="1" x14ac:dyDescent="0.25">
      <c r="A249" s="117" t="s">
        <v>356</v>
      </c>
      <c r="B249" s="386" t="s">
        <v>411</v>
      </c>
      <c r="C249" s="111">
        <v>5.4670000000000005</v>
      </c>
      <c r="D249" s="386">
        <v>6.7530000000000001</v>
      </c>
      <c r="E249" s="111">
        <v>29.094999999999999</v>
      </c>
      <c r="F249" s="386">
        <v>199.5</v>
      </c>
      <c r="G249" s="111">
        <v>7.2000000000000008E-2</v>
      </c>
      <c r="H249" s="386">
        <v>1.0530000000000002</v>
      </c>
      <c r="I249" s="386">
        <v>36.200000000000003</v>
      </c>
      <c r="J249" s="111">
        <v>0.41900000000000004</v>
      </c>
      <c r="K249" s="493">
        <v>119.43300000000001</v>
      </c>
      <c r="L249" s="386">
        <v>105.17100000000001</v>
      </c>
      <c r="M249" s="386">
        <v>18.270000000000003</v>
      </c>
      <c r="N249" s="111">
        <v>0.41500000000000004</v>
      </c>
      <c r="O249" s="846" t="s">
        <v>109</v>
      </c>
    </row>
    <row r="250" spans="1:15" s="494" customFormat="1" ht="24" customHeight="1" x14ac:dyDescent="0.25">
      <c r="A250" s="117" t="s">
        <v>68</v>
      </c>
      <c r="B250" s="386">
        <v>180</v>
      </c>
      <c r="C250" s="111">
        <v>3.6702000000000004</v>
      </c>
      <c r="D250" s="386">
        <v>3.1896</v>
      </c>
      <c r="E250" s="111">
        <v>15.8202</v>
      </c>
      <c r="F250" s="386">
        <v>106.74</v>
      </c>
      <c r="G250" s="111">
        <v>5.04E-2</v>
      </c>
      <c r="H250" s="386">
        <v>1.4292</v>
      </c>
      <c r="I250" s="386">
        <v>21.96</v>
      </c>
      <c r="J250" s="111"/>
      <c r="K250" s="493">
        <v>136.99799999999999</v>
      </c>
      <c r="L250" s="386">
        <v>112.10399999999998</v>
      </c>
      <c r="M250" s="386">
        <v>19.206</v>
      </c>
      <c r="N250" s="111">
        <v>0.43020000000000003</v>
      </c>
      <c r="O250" s="846" t="s">
        <v>69</v>
      </c>
    </row>
    <row r="251" spans="1:15" s="494" customFormat="1" ht="38.25" customHeight="1" thickBot="1" x14ac:dyDescent="0.3">
      <c r="A251" s="117" t="s">
        <v>35</v>
      </c>
      <c r="B251" s="386" t="s">
        <v>36</v>
      </c>
      <c r="C251" s="493">
        <v>2.29</v>
      </c>
      <c r="D251" s="386">
        <v>4.5</v>
      </c>
      <c r="E251" s="111">
        <v>15.489999999999997</v>
      </c>
      <c r="F251" s="386">
        <v>111.59999999999998</v>
      </c>
      <c r="G251" s="111">
        <v>3.2999999999999988E-2</v>
      </c>
      <c r="H251" s="386">
        <v>0</v>
      </c>
      <c r="I251" s="386">
        <v>20</v>
      </c>
      <c r="J251" s="111">
        <v>0.56000000000000005</v>
      </c>
      <c r="K251" s="493">
        <v>6.9</v>
      </c>
      <c r="L251" s="386">
        <v>21</v>
      </c>
      <c r="M251" s="386">
        <v>3.9</v>
      </c>
      <c r="N251" s="111">
        <v>0.37</v>
      </c>
      <c r="O251" s="846" t="s">
        <v>37</v>
      </c>
    </row>
    <row r="252" spans="1:15" s="494" customFormat="1" ht="15.75" customHeight="1" thickBot="1" x14ac:dyDescent="0.3">
      <c r="A252" s="838" t="s">
        <v>39</v>
      </c>
      <c r="B252" s="434">
        <v>400</v>
      </c>
      <c r="C252" s="434">
        <f>C249+C250+C251</f>
        <v>11.427199999999999</v>
      </c>
      <c r="D252" s="434">
        <f t="shared" ref="D252:N252" si="41">D249+D250+D251</f>
        <v>14.442600000000001</v>
      </c>
      <c r="E252" s="434">
        <f t="shared" si="41"/>
        <v>60.405199999999994</v>
      </c>
      <c r="F252" s="434">
        <v>417.84</v>
      </c>
      <c r="G252" s="434">
        <f t="shared" si="41"/>
        <v>0.15539999999999998</v>
      </c>
      <c r="H252" s="434">
        <f t="shared" si="41"/>
        <v>2.4822000000000002</v>
      </c>
      <c r="I252" s="434">
        <f t="shared" si="41"/>
        <v>78.16</v>
      </c>
      <c r="J252" s="434">
        <f t="shared" si="41"/>
        <v>0.97900000000000009</v>
      </c>
      <c r="K252" s="434">
        <f t="shared" si="41"/>
        <v>263.33099999999996</v>
      </c>
      <c r="L252" s="434">
        <f t="shared" si="41"/>
        <v>238.27499999999998</v>
      </c>
      <c r="M252" s="434">
        <f t="shared" si="41"/>
        <v>41.375999999999998</v>
      </c>
      <c r="N252" s="434">
        <f t="shared" si="41"/>
        <v>1.2152000000000001</v>
      </c>
      <c r="O252" s="1009"/>
    </row>
    <row r="253" spans="1:15" s="494" customFormat="1" ht="15" customHeight="1" x14ac:dyDescent="0.25">
      <c r="A253" s="880" t="s">
        <v>40</v>
      </c>
      <c r="B253" s="386"/>
      <c r="C253" s="386"/>
      <c r="D253" s="836"/>
      <c r="E253" s="386"/>
      <c r="F253" s="123"/>
      <c r="G253" s="111"/>
      <c r="H253" s="386"/>
      <c r="I253" s="386"/>
      <c r="J253" s="111"/>
      <c r="K253" s="493"/>
      <c r="L253" s="386"/>
      <c r="M253" s="386"/>
      <c r="N253" s="111"/>
      <c r="O253" s="846"/>
    </row>
    <row r="254" spans="1:15" s="494" customFormat="1" ht="16.5" customHeight="1" x14ac:dyDescent="0.25">
      <c r="A254" s="881" t="s">
        <v>55</v>
      </c>
      <c r="B254" s="897">
        <v>150</v>
      </c>
      <c r="C254" s="898">
        <v>1.35</v>
      </c>
      <c r="D254" s="897">
        <v>0.3</v>
      </c>
      <c r="E254" s="899">
        <v>12.149999999999999</v>
      </c>
      <c r="F254" s="897">
        <v>64.5</v>
      </c>
      <c r="G254" s="899">
        <v>6.0000000000000005E-2</v>
      </c>
      <c r="H254" s="897">
        <v>90</v>
      </c>
      <c r="I254" s="899">
        <v>0</v>
      </c>
      <c r="J254" s="897">
        <v>0.3</v>
      </c>
      <c r="K254" s="899">
        <v>50.999999999999993</v>
      </c>
      <c r="L254" s="897">
        <v>34.499999999999993</v>
      </c>
      <c r="M254" s="897">
        <v>19.499999999999996</v>
      </c>
      <c r="N254" s="899">
        <v>0.4499999999999999</v>
      </c>
      <c r="O254" s="1026" t="s">
        <v>153</v>
      </c>
    </row>
    <row r="255" spans="1:15" s="494" customFormat="1" ht="15.75" customHeight="1" thickBot="1" x14ac:dyDescent="0.3">
      <c r="A255" s="864" t="s">
        <v>592</v>
      </c>
      <c r="B255" s="508"/>
      <c r="C255" s="865"/>
      <c r="D255" s="508"/>
      <c r="E255" s="507"/>
      <c r="F255" s="508"/>
      <c r="G255" s="507"/>
      <c r="H255" s="508"/>
      <c r="I255" s="507"/>
      <c r="J255" s="508"/>
      <c r="K255" s="507"/>
      <c r="L255" s="508"/>
      <c r="M255" s="508"/>
      <c r="N255" s="507"/>
      <c r="O255" s="846" t="s">
        <v>154</v>
      </c>
    </row>
    <row r="256" spans="1:15" s="842" customFormat="1" ht="15.75" customHeight="1" thickBot="1" x14ac:dyDescent="0.3">
      <c r="A256" s="838" t="s">
        <v>39</v>
      </c>
      <c r="B256" s="434">
        <f>B254</f>
        <v>150</v>
      </c>
      <c r="C256" s="434">
        <f t="shared" ref="C256:N256" si="42">C254</f>
        <v>1.35</v>
      </c>
      <c r="D256" s="434">
        <f t="shared" si="42"/>
        <v>0.3</v>
      </c>
      <c r="E256" s="434">
        <f t="shared" si="42"/>
        <v>12.149999999999999</v>
      </c>
      <c r="F256" s="434">
        <v>64.5</v>
      </c>
      <c r="G256" s="434">
        <f t="shared" si="42"/>
        <v>6.0000000000000005E-2</v>
      </c>
      <c r="H256" s="434">
        <f t="shared" si="42"/>
        <v>90</v>
      </c>
      <c r="I256" s="434">
        <f t="shared" si="42"/>
        <v>0</v>
      </c>
      <c r="J256" s="434">
        <f t="shared" si="42"/>
        <v>0.3</v>
      </c>
      <c r="K256" s="862">
        <f t="shared" si="42"/>
        <v>50.999999999999993</v>
      </c>
      <c r="L256" s="434">
        <f t="shared" si="42"/>
        <v>34.499999999999993</v>
      </c>
      <c r="M256" s="434">
        <f t="shared" si="42"/>
        <v>19.499999999999996</v>
      </c>
      <c r="N256" s="841">
        <f t="shared" si="42"/>
        <v>0.4499999999999999</v>
      </c>
      <c r="O256" s="1010"/>
    </row>
    <row r="257" spans="1:18" s="494" customFormat="1" ht="15" customHeight="1" x14ac:dyDescent="0.25">
      <c r="A257" s="879" t="s">
        <v>42</v>
      </c>
      <c r="B257" s="123"/>
      <c r="C257" s="837"/>
      <c r="D257" s="123"/>
      <c r="E257" s="837"/>
      <c r="F257" s="123"/>
      <c r="G257" s="837"/>
      <c r="H257" s="123"/>
      <c r="I257" s="123"/>
      <c r="J257" s="837"/>
      <c r="K257" s="861"/>
      <c r="L257" s="123"/>
      <c r="M257" s="123"/>
      <c r="N257" s="837"/>
      <c r="O257" s="1011"/>
    </row>
    <row r="258" spans="1:18" s="948" customFormat="1" ht="24" customHeight="1" x14ac:dyDescent="0.25">
      <c r="A258" s="117" t="s">
        <v>311</v>
      </c>
      <c r="B258" s="386" t="s">
        <v>589</v>
      </c>
      <c r="C258" s="111">
        <v>0.84179999999999999</v>
      </c>
      <c r="D258" s="386">
        <v>6.0240000000000009</v>
      </c>
      <c r="E258" s="111">
        <v>4.3740000000000006</v>
      </c>
      <c r="F258" s="386">
        <v>75.06</v>
      </c>
      <c r="G258" s="111">
        <v>2.6400000000000003E-2</v>
      </c>
      <c r="H258" s="386">
        <v>5.7792000000000003</v>
      </c>
      <c r="I258" s="386">
        <v>0</v>
      </c>
      <c r="J258" s="111">
        <v>2.7</v>
      </c>
      <c r="K258" s="493">
        <v>18.741000000000003</v>
      </c>
      <c r="L258" s="386">
        <v>25.962</v>
      </c>
      <c r="M258" s="386">
        <v>11.717400000000001</v>
      </c>
      <c r="N258" s="111">
        <v>0.49680000000000002</v>
      </c>
      <c r="O258" s="1037" t="s">
        <v>312</v>
      </c>
    </row>
    <row r="259" spans="1:18" s="494" customFormat="1" ht="62.25" customHeight="1" x14ac:dyDescent="0.25">
      <c r="A259" s="117" t="s">
        <v>522</v>
      </c>
      <c r="B259" s="386" t="s">
        <v>505</v>
      </c>
      <c r="C259" s="111">
        <v>3.4945343494828522</v>
      </c>
      <c r="D259" s="386">
        <v>6.5919929651187141</v>
      </c>
      <c r="E259" s="111">
        <v>7.1331650182153172</v>
      </c>
      <c r="F259" s="386">
        <v>106.79</v>
      </c>
      <c r="G259" s="111">
        <v>4.9485926049997908E-2</v>
      </c>
      <c r="H259" s="386">
        <v>11.538666638750474</v>
      </c>
      <c r="I259" s="386">
        <v>12.951090825342323</v>
      </c>
      <c r="J259" s="111">
        <v>1.745913152715548</v>
      </c>
      <c r="K259" s="493">
        <v>48.503067710732381</v>
      </c>
      <c r="L259" s="386">
        <v>55.129566601063608</v>
      </c>
      <c r="M259" s="386">
        <v>18.718053264101169</v>
      </c>
      <c r="N259" s="111">
        <v>0.77565068464469655</v>
      </c>
      <c r="O259" s="846" t="s">
        <v>557</v>
      </c>
    </row>
    <row r="260" spans="1:18" s="948" customFormat="1" ht="36" customHeight="1" x14ac:dyDescent="0.25">
      <c r="A260" s="949" t="s">
        <v>291</v>
      </c>
      <c r="B260" s="386" t="s">
        <v>110</v>
      </c>
      <c r="C260" s="111">
        <v>7.2605000000000004</v>
      </c>
      <c r="D260" s="386">
        <v>7.859</v>
      </c>
      <c r="E260" s="111">
        <v>5.7359999999999998</v>
      </c>
      <c r="F260" s="386">
        <v>123.03</v>
      </c>
      <c r="G260" s="111">
        <v>2.6250000000000002E-2</v>
      </c>
      <c r="H260" s="386">
        <v>0.84450000000000003</v>
      </c>
      <c r="I260" s="386">
        <v>28.349999999999998</v>
      </c>
      <c r="J260" s="111">
        <v>0.18375</v>
      </c>
      <c r="K260" s="493">
        <v>30.32</v>
      </c>
      <c r="L260" s="386">
        <v>59.394999999999996</v>
      </c>
      <c r="M260" s="386">
        <v>9.6575000000000006</v>
      </c>
      <c r="N260" s="111">
        <v>0.65949999999999998</v>
      </c>
      <c r="O260" s="846" t="s">
        <v>297</v>
      </c>
    </row>
    <row r="261" spans="1:18" s="494" customFormat="1" ht="39.75" customHeight="1" x14ac:dyDescent="0.25">
      <c r="A261" s="117" t="s">
        <v>383</v>
      </c>
      <c r="B261" s="386" t="s">
        <v>182</v>
      </c>
      <c r="C261" s="143">
        <v>4.9288520958083826</v>
      </c>
      <c r="D261" s="897">
        <v>2.75</v>
      </c>
      <c r="E261" s="143">
        <v>27.702922155688626</v>
      </c>
      <c r="F261" s="144">
        <v>155.22</v>
      </c>
      <c r="G261" s="143">
        <v>4.9399999999999999E-2</v>
      </c>
      <c r="H261" s="144"/>
      <c r="I261" s="144"/>
      <c r="J261" s="143">
        <v>0.70243413173652691</v>
      </c>
      <c r="K261" s="380">
        <v>10.417862874251496</v>
      </c>
      <c r="L261" s="144">
        <v>33.110253592814367</v>
      </c>
      <c r="M261" s="144">
        <v>7.4697999999999993</v>
      </c>
      <c r="N261" s="143">
        <v>0.74438802395209569</v>
      </c>
      <c r="O261" s="846" t="s">
        <v>218</v>
      </c>
    </row>
    <row r="262" spans="1:18" s="494" customFormat="1" ht="27.75" customHeight="1" x14ac:dyDescent="0.25">
      <c r="A262" s="117" t="s">
        <v>523</v>
      </c>
      <c r="B262" s="386" t="s">
        <v>587</v>
      </c>
      <c r="C262" s="111">
        <v>0.40500000000000003</v>
      </c>
      <c r="D262" s="386">
        <v>0.09</v>
      </c>
      <c r="E262" s="111">
        <v>30.591000000000005</v>
      </c>
      <c r="F262" s="386">
        <v>127.08</v>
      </c>
      <c r="G262" s="111">
        <v>1.8000000000000006E-2</v>
      </c>
      <c r="H262" s="386">
        <v>10.800000000000002</v>
      </c>
      <c r="I262" s="111">
        <v>0</v>
      </c>
      <c r="J262" s="386">
        <v>0.09</v>
      </c>
      <c r="K262" s="111">
        <v>20.717999999999996</v>
      </c>
      <c r="L262" s="386">
        <v>10.349999999999998</v>
      </c>
      <c r="M262" s="386">
        <v>6.8633999999999986</v>
      </c>
      <c r="N262" s="111">
        <v>0.21599999999999991</v>
      </c>
      <c r="O262" s="1028" t="s">
        <v>525</v>
      </c>
    </row>
    <row r="263" spans="1:18" s="494" customFormat="1" ht="37.5" customHeight="1" thickBot="1" x14ac:dyDescent="0.3">
      <c r="A263" s="117" t="s">
        <v>277</v>
      </c>
      <c r="B263" s="386">
        <v>45</v>
      </c>
      <c r="C263" s="111">
        <v>2.97</v>
      </c>
      <c r="D263" s="386">
        <v>0.54</v>
      </c>
      <c r="E263" s="111">
        <v>17.820000000000004</v>
      </c>
      <c r="F263" s="386">
        <v>89.1</v>
      </c>
      <c r="G263" s="111">
        <v>7.6500000000000012E-2</v>
      </c>
      <c r="H263" s="386">
        <v>0</v>
      </c>
      <c r="I263" s="111">
        <v>0</v>
      </c>
      <c r="J263" s="386">
        <v>0.62999999999999989</v>
      </c>
      <c r="K263" s="111">
        <v>13.049999999999997</v>
      </c>
      <c r="L263" s="386">
        <v>67.499999999999986</v>
      </c>
      <c r="M263" s="386">
        <v>21.15</v>
      </c>
      <c r="N263" s="111">
        <v>1.7549999999999999</v>
      </c>
      <c r="O263" s="1008" t="s">
        <v>219</v>
      </c>
    </row>
    <row r="264" spans="1:18" s="494" customFormat="1" ht="15.75" customHeight="1" thickBot="1" x14ac:dyDescent="0.3">
      <c r="A264" s="838" t="s">
        <v>39</v>
      </c>
      <c r="B264" s="434">
        <v>695</v>
      </c>
      <c r="C264" s="434">
        <f>C258+C259+C260+C261+C262+C263</f>
        <v>19.900686445291235</v>
      </c>
      <c r="D264" s="434">
        <f t="shared" ref="D264:N264" si="43">D258+D259+D260+D261+D262+D263</f>
        <v>23.854992965118715</v>
      </c>
      <c r="E264" s="434">
        <f t="shared" si="43"/>
        <v>93.357087173903963</v>
      </c>
      <c r="F264" s="434">
        <v>676.28</v>
      </c>
      <c r="G264" s="434">
        <f t="shared" si="43"/>
        <v>0.24603592604999794</v>
      </c>
      <c r="H264" s="434">
        <f t="shared" si="43"/>
        <v>28.962366638750474</v>
      </c>
      <c r="I264" s="434">
        <f t="shared" si="43"/>
        <v>41.301090825342321</v>
      </c>
      <c r="J264" s="434">
        <f t="shared" si="43"/>
        <v>6.0520972844520742</v>
      </c>
      <c r="K264" s="434">
        <f t="shared" si="43"/>
        <v>141.74993058498387</v>
      </c>
      <c r="L264" s="434">
        <f t="shared" si="43"/>
        <v>251.44682019387795</v>
      </c>
      <c r="M264" s="434">
        <f t="shared" si="43"/>
        <v>75.576153264101166</v>
      </c>
      <c r="N264" s="434">
        <f t="shared" si="43"/>
        <v>4.6473387085967914</v>
      </c>
      <c r="O264" s="1009"/>
    </row>
    <row r="265" spans="1:18" s="494" customFormat="1" ht="15.75" customHeight="1" x14ac:dyDescent="0.25">
      <c r="A265" s="917" t="s">
        <v>450</v>
      </c>
      <c r="B265" s="950"/>
      <c r="C265" s="916"/>
      <c r="D265" s="901"/>
      <c r="E265" s="950"/>
      <c r="F265" s="903"/>
      <c r="G265" s="901"/>
      <c r="H265" s="951"/>
      <c r="I265" s="952"/>
      <c r="J265" s="901"/>
      <c r="K265" s="916"/>
      <c r="L265" s="950"/>
      <c r="M265" s="950"/>
      <c r="N265" s="916"/>
      <c r="O265" s="846"/>
    </row>
    <row r="266" spans="1:18" s="494" customFormat="1" ht="23.25" customHeight="1" x14ac:dyDescent="0.25">
      <c r="A266" s="117" t="s">
        <v>231</v>
      </c>
      <c r="B266" s="884">
        <v>180</v>
      </c>
      <c r="C266" s="493">
        <v>5.2199999999999989</v>
      </c>
      <c r="D266" s="493">
        <v>4.4999999999999991</v>
      </c>
      <c r="E266" s="884">
        <v>8.639999999999997</v>
      </c>
      <c r="F266" s="885">
        <v>96.299999999999969</v>
      </c>
      <c r="G266" s="886">
        <v>7.1999999999999967E-2</v>
      </c>
      <c r="H266" s="884">
        <v>2.339999999999999</v>
      </c>
      <c r="I266" s="884">
        <v>35.999999999999986</v>
      </c>
      <c r="J266" s="886">
        <v>0</v>
      </c>
      <c r="K266" s="884">
        <v>216</v>
      </c>
      <c r="L266" s="886">
        <v>162</v>
      </c>
      <c r="M266" s="884">
        <v>25.2</v>
      </c>
      <c r="N266" s="886">
        <v>0.18</v>
      </c>
      <c r="O266" s="846" t="s">
        <v>234</v>
      </c>
    </row>
    <row r="267" spans="1:18" s="494" customFormat="1" ht="19.5" customHeight="1" x14ac:dyDescent="0.25">
      <c r="A267" s="117" t="s">
        <v>232</v>
      </c>
      <c r="B267" s="386"/>
      <c r="C267" s="111"/>
      <c r="D267" s="386"/>
      <c r="E267" s="111"/>
      <c r="F267" s="386"/>
      <c r="G267" s="111"/>
      <c r="H267" s="386"/>
      <c r="I267" s="386"/>
      <c r="J267" s="111"/>
      <c r="K267" s="386"/>
      <c r="L267" s="111"/>
      <c r="M267" s="386"/>
      <c r="N267" s="111"/>
      <c r="O267" s="846"/>
    </row>
    <row r="268" spans="1:18" s="494" customFormat="1" ht="42" customHeight="1" thickBot="1" x14ac:dyDescent="0.3">
      <c r="A268" s="887" t="s">
        <v>572</v>
      </c>
      <c r="B268" s="508">
        <v>40</v>
      </c>
      <c r="C268" s="508">
        <v>3</v>
      </c>
      <c r="D268" s="888">
        <v>3.9200000000000004</v>
      </c>
      <c r="E268" s="888">
        <v>29.76</v>
      </c>
      <c r="F268" s="888">
        <v>166.79999999999998</v>
      </c>
      <c r="G268" s="507">
        <v>3.2000000000000001E-2</v>
      </c>
      <c r="H268" s="508">
        <v>0</v>
      </c>
      <c r="I268" s="508">
        <v>4</v>
      </c>
      <c r="J268" s="507">
        <v>1.4</v>
      </c>
      <c r="K268" s="508">
        <v>11.599999999999998</v>
      </c>
      <c r="L268" s="507">
        <v>35.999999999999993</v>
      </c>
      <c r="M268" s="508">
        <v>7.9999999999999982</v>
      </c>
      <c r="N268" s="507">
        <v>0.83999999999999975</v>
      </c>
      <c r="O268" s="846" t="s">
        <v>221</v>
      </c>
    </row>
    <row r="269" spans="1:18" s="842" customFormat="1" ht="19.5" customHeight="1" thickBot="1" x14ac:dyDescent="0.3">
      <c r="A269" s="953" t="s">
        <v>39</v>
      </c>
      <c r="B269" s="954">
        <v>220</v>
      </c>
      <c r="C269" s="954">
        <f>C266+C268</f>
        <v>8.2199999999999989</v>
      </c>
      <c r="D269" s="954">
        <f t="shared" ref="D269:N269" si="44">D266+D268</f>
        <v>8.42</v>
      </c>
      <c r="E269" s="954">
        <f t="shared" si="44"/>
        <v>38.4</v>
      </c>
      <c r="F269" s="954">
        <v>263.10000000000002</v>
      </c>
      <c r="G269" s="954">
        <f t="shared" si="44"/>
        <v>0.10399999999999997</v>
      </c>
      <c r="H269" s="954">
        <f t="shared" si="44"/>
        <v>2.339999999999999</v>
      </c>
      <c r="I269" s="954">
        <f t="shared" si="44"/>
        <v>39.999999999999986</v>
      </c>
      <c r="J269" s="954">
        <f t="shared" si="44"/>
        <v>1.4</v>
      </c>
      <c r="K269" s="954">
        <f t="shared" si="44"/>
        <v>227.6</v>
      </c>
      <c r="L269" s="954">
        <f t="shared" si="44"/>
        <v>198</v>
      </c>
      <c r="M269" s="954">
        <f t="shared" si="44"/>
        <v>33.199999999999996</v>
      </c>
      <c r="N269" s="954">
        <f t="shared" si="44"/>
        <v>1.0199999999999998</v>
      </c>
      <c r="O269" s="1010"/>
    </row>
    <row r="270" spans="1:18" s="494" customFormat="1" ht="15.75" customHeight="1" x14ac:dyDescent="0.25">
      <c r="A270" s="917" t="s">
        <v>451</v>
      </c>
      <c r="B270" s="950"/>
      <c r="C270" s="950"/>
      <c r="D270" s="950"/>
      <c r="E270" s="950"/>
      <c r="F270" s="916"/>
      <c r="G270" s="950"/>
      <c r="H270" s="950"/>
      <c r="I270" s="916"/>
      <c r="J270" s="950"/>
      <c r="K270" s="916"/>
      <c r="L270" s="950"/>
      <c r="M270" s="950"/>
      <c r="N270" s="916"/>
      <c r="O270" s="846"/>
    </row>
    <row r="271" spans="1:18" s="494" customFormat="1" ht="23.25" customHeight="1" x14ac:dyDescent="0.25">
      <c r="A271" s="929" t="s">
        <v>287</v>
      </c>
      <c r="B271" s="508" t="s">
        <v>97</v>
      </c>
      <c r="C271" s="508">
        <v>13.939655172413794</v>
      </c>
      <c r="D271" s="508">
        <v>24.827586206896552</v>
      </c>
      <c r="E271" s="508">
        <v>2.6379310344827585</v>
      </c>
      <c r="F271" s="507">
        <v>289.65517241379308</v>
      </c>
      <c r="G271" s="508">
        <v>0.10344827586206896</v>
      </c>
      <c r="H271" s="508">
        <v>0.25862068965517243</v>
      </c>
      <c r="I271" s="507">
        <v>324.56896551724139</v>
      </c>
      <c r="J271" s="508">
        <v>0.75</v>
      </c>
      <c r="K271" s="507">
        <v>103.08620689655173</v>
      </c>
      <c r="L271" s="508">
        <v>225.77586206896552</v>
      </c>
      <c r="M271" s="508">
        <v>16.137931034482762</v>
      </c>
      <c r="N271" s="507">
        <v>2.6379310344827589</v>
      </c>
      <c r="O271" s="846" t="s">
        <v>288</v>
      </c>
      <c r="R271" s="925"/>
    </row>
    <row r="272" spans="1:18" s="494" customFormat="1" ht="24.75" customHeight="1" x14ac:dyDescent="0.25">
      <c r="A272" s="117" t="s">
        <v>136</v>
      </c>
      <c r="B272" s="386" t="s">
        <v>366</v>
      </c>
      <c r="C272" s="111">
        <v>6.3E-2</v>
      </c>
      <c r="D272" s="386">
        <v>1.7999999999999999E-2</v>
      </c>
      <c r="E272" s="111">
        <v>6.0217331334332833</v>
      </c>
      <c r="F272" s="386">
        <v>24.101919040479761</v>
      </c>
      <c r="G272" s="111">
        <v>0</v>
      </c>
      <c r="H272" s="386">
        <v>2.6999999999999996E-2</v>
      </c>
      <c r="I272" s="111">
        <v>0</v>
      </c>
      <c r="J272" s="386">
        <v>0</v>
      </c>
      <c r="K272" s="111">
        <v>9.7652023988006</v>
      </c>
      <c r="L272" s="386">
        <v>2.52</v>
      </c>
      <c r="M272" s="386">
        <v>1.26</v>
      </c>
      <c r="N272" s="111">
        <v>0.22952023988005998</v>
      </c>
      <c r="O272" s="975" t="s">
        <v>566</v>
      </c>
    </row>
    <row r="273" spans="1:15" s="494" customFormat="1" ht="25.5" customHeight="1" thickBot="1" x14ac:dyDescent="0.3">
      <c r="A273" s="73" t="s">
        <v>212</v>
      </c>
      <c r="B273" s="493">
        <v>30</v>
      </c>
      <c r="C273" s="386">
        <v>2.2799999999999998</v>
      </c>
      <c r="D273" s="386">
        <v>0.24</v>
      </c>
      <c r="E273" s="386">
        <v>14.76</v>
      </c>
      <c r="F273" s="386">
        <v>70.5</v>
      </c>
      <c r="G273" s="386">
        <v>3.3000000000000002E-2</v>
      </c>
      <c r="H273" s="386">
        <v>0</v>
      </c>
      <c r="I273" s="386">
        <v>0</v>
      </c>
      <c r="J273" s="386">
        <v>0.33</v>
      </c>
      <c r="K273" s="386">
        <v>6</v>
      </c>
      <c r="L273" s="386">
        <v>19.5</v>
      </c>
      <c r="M273" s="836">
        <v>4.2</v>
      </c>
      <c r="N273" s="111">
        <v>0.33000000000000007</v>
      </c>
      <c r="O273" s="846" t="s">
        <v>220</v>
      </c>
    </row>
    <row r="274" spans="1:15" s="494" customFormat="1" ht="15.75" customHeight="1" thickBot="1" x14ac:dyDescent="0.3">
      <c r="A274" s="838" t="s">
        <v>39</v>
      </c>
      <c r="B274" s="434">
        <v>366</v>
      </c>
      <c r="C274" s="434">
        <f>C271+C273+C272</f>
        <v>16.282655172413794</v>
      </c>
      <c r="D274" s="434">
        <f t="shared" ref="D274:N274" si="45">D271+D273+D272</f>
        <v>25.085586206896551</v>
      </c>
      <c r="E274" s="434">
        <f t="shared" si="45"/>
        <v>23.419664167916043</v>
      </c>
      <c r="F274" s="434">
        <v>384.26</v>
      </c>
      <c r="G274" s="434">
        <f t="shared" si="45"/>
        <v>0.13644827586206898</v>
      </c>
      <c r="H274" s="434">
        <f t="shared" si="45"/>
        <v>0.2856206896551724</v>
      </c>
      <c r="I274" s="434">
        <f t="shared" si="45"/>
        <v>324.56896551724139</v>
      </c>
      <c r="J274" s="434">
        <f t="shared" si="45"/>
        <v>1.08</v>
      </c>
      <c r="K274" s="434">
        <f t="shared" si="45"/>
        <v>118.85140929535233</v>
      </c>
      <c r="L274" s="434">
        <f t="shared" si="45"/>
        <v>247.79586206896553</v>
      </c>
      <c r="M274" s="434">
        <f t="shared" si="45"/>
        <v>21.597931034482762</v>
      </c>
      <c r="N274" s="434">
        <f t="shared" si="45"/>
        <v>3.1974512743628187</v>
      </c>
      <c r="O274" s="1009"/>
    </row>
    <row r="275" spans="1:15" s="494" customFormat="1" ht="15.75" customHeight="1" thickBot="1" x14ac:dyDescent="0.3">
      <c r="A275" s="853" t="s">
        <v>63</v>
      </c>
      <c r="B275" s="854">
        <f t="shared" ref="B275:N275" si="46">B252+B256+B264+B269+B274</f>
        <v>1831</v>
      </c>
      <c r="C275" s="854">
        <f t="shared" si="46"/>
        <v>57.180541617705032</v>
      </c>
      <c r="D275" s="854">
        <f t="shared" si="46"/>
        <v>72.103179172015274</v>
      </c>
      <c r="E275" s="854">
        <f t="shared" si="46"/>
        <v>227.73195134182001</v>
      </c>
      <c r="F275" s="854">
        <f t="shared" si="46"/>
        <v>1805.9799999999998</v>
      </c>
      <c r="G275" s="854">
        <f t="shared" si="46"/>
        <v>0.70188420191206691</v>
      </c>
      <c r="H275" s="854">
        <f t="shared" si="46"/>
        <v>124.07018732840565</v>
      </c>
      <c r="I275" s="854">
        <f t="shared" si="46"/>
        <v>484.03005634258369</v>
      </c>
      <c r="J275" s="854">
        <f t="shared" si="46"/>
        <v>9.8110972844520745</v>
      </c>
      <c r="K275" s="854">
        <f t="shared" si="46"/>
        <v>802.53233988033617</v>
      </c>
      <c r="L275" s="854">
        <f t="shared" si="46"/>
        <v>970.01768226284344</v>
      </c>
      <c r="M275" s="854">
        <f t="shared" si="46"/>
        <v>191.25008429858391</v>
      </c>
      <c r="N275" s="854">
        <f t="shared" si="46"/>
        <v>10.529989982959609</v>
      </c>
      <c r="O275" s="1041"/>
    </row>
    <row r="276" spans="1:15" s="494" customFormat="1" ht="15" customHeight="1" x14ac:dyDescent="0.25">
      <c r="A276" s="828"/>
      <c r="B276" s="955"/>
      <c r="C276" s="956"/>
      <c r="D276" s="956"/>
      <c r="E276" s="956"/>
      <c r="F276" s="956"/>
      <c r="G276" s="956"/>
      <c r="H276" s="956"/>
      <c r="I276" s="956"/>
      <c r="J276" s="956"/>
      <c r="K276" s="956"/>
      <c r="L276" s="956"/>
      <c r="M276" s="956"/>
      <c r="N276" s="819"/>
      <c r="O276" s="998"/>
    </row>
    <row r="277" spans="1:15" s="494" customFormat="1" ht="15.75" customHeight="1" thickBot="1" x14ac:dyDescent="0.3">
      <c r="A277" s="828" t="s">
        <v>334</v>
      </c>
      <c r="B277" s="829"/>
      <c r="C277" s="819"/>
      <c r="D277" s="819"/>
      <c r="E277" s="819"/>
      <c r="F277" s="819"/>
      <c r="G277" s="819"/>
      <c r="H277" s="819"/>
      <c r="I277" s="819"/>
      <c r="J277" s="819"/>
      <c r="K277" s="819"/>
      <c r="L277" s="819"/>
      <c r="M277" s="819"/>
      <c r="N277" s="819"/>
      <c r="O277" s="1036"/>
    </row>
    <row r="278" spans="1:15" s="494" customFormat="1" ht="23.25" customHeight="1" x14ac:dyDescent="0.25">
      <c r="A278" s="830" t="s">
        <v>5</v>
      </c>
      <c r="B278" s="123" t="s">
        <v>6</v>
      </c>
      <c r="C278" s="1190" t="s">
        <v>8</v>
      </c>
      <c r="D278" s="1190"/>
      <c r="E278" s="1191"/>
      <c r="F278" s="123" t="s">
        <v>9</v>
      </c>
      <c r="G278" s="1186" t="s">
        <v>546</v>
      </c>
      <c r="H278" s="1186" t="s">
        <v>547</v>
      </c>
      <c r="I278" s="1186" t="s">
        <v>548</v>
      </c>
      <c r="J278" s="1186" t="s">
        <v>549</v>
      </c>
      <c r="K278" s="1186" t="s">
        <v>550</v>
      </c>
      <c r="L278" s="1186" t="s">
        <v>551</v>
      </c>
      <c r="M278" s="1186" t="s">
        <v>552</v>
      </c>
      <c r="N278" s="1186" t="s">
        <v>553</v>
      </c>
      <c r="O278" s="996" t="s">
        <v>65</v>
      </c>
    </row>
    <row r="279" spans="1:15" s="494" customFormat="1" ht="15.75" customHeight="1" thickBot="1" x14ac:dyDescent="0.3">
      <c r="A279" s="117" t="s">
        <v>12</v>
      </c>
      <c r="B279" s="386" t="s">
        <v>13</v>
      </c>
      <c r="C279" s="858"/>
      <c r="D279" s="858"/>
      <c r="E279" s="858"/>
      <c r="F279" s="386" t="s">
        <v>133</v>
      </c>
      <c r="G279" s="1187"/>
      <c r="H279" s="1187"/>
      <c r="I279" s="1187"/>
      <c r="J279" s="1187"/>
      <c r="K279" s="1187"/>
      <c r="L279" s="1187"/>
      <c r="M279" s="1187"/>
      <c r="N279" s="1189"/>
      <c r="O279" s="998" t="s">
        <v>66</v>
      </c>
    </row>
    <row r="280" spans="1:15" s="494" customFormat="1" ht="15.75" customHeight="1" thickBot="1" x14ac:dyDescent="0.3">
      <c r="A280" s="117"/>
      <c r="B280" s="386"/>
      <c r="C280" s="878" t="s">
        <v>18</v>
      </c>
      <c r="D280" s="123" t="s">
        <v>19</v>
      </c>
      <c r="E280" s="837" t="s">
        <v>20</v>
      </c>
      <c r="F280" s="123" t="s">
        <v>21</v>
      </c>
      <c r="G280" s="1188"/>
      <c r="H280" s="1188"/>
      <c r="I280" s="1188"/>
      <c r="J280" s="1188"/>
      <c r="K280" s="1188"/>
      <c r="L280" s="1188"/>
      <c r="M280" s="1188"/>
      <c r="N280" s="1188"/>
      <c r="O280" s="1042"/>
    </row>
    <row r="281" spans="1:15" s="494" customFormat="1" ht="15" customHeight="1" x14ac:dyDescent="0.25">
      <c r="A281" s="879" t="s">
        <v>23</v>
      </c>
      <c r="B281" s="123"/>
      <c r="C281" s="837"/>
      <c r="D281" s="123"/>
      <c r="E281" s="837"/>
      <c r="F281" s="123"/>
      <c r="G281" s="837"/>
      <c r="H281" s="123"/>
      <c r="I281" s="837"/>
      <c r="J281" s="123"/>
      <c r="K281" s="837"/>
      <c r="L281" s="123"/>
      <c r="M281" s="123"/>
      <c r="N281" s="837"/>
      <c r="O281" s="846"/>
    </row>
    <row r="282" spans="1:15" s="494" customFormat="1" ht="29.25" customHeight="1" x14ac:dyDescent="0.25">
      <c r="A282" s="117" t="s">
        <v>358</v>
      </c>
      <c r="B282" s="386" t="s">
        <v>365</v>
      </c>
      <c r="C282" s="111">
        <v>7.7279520958083836</v>
      </c>
      <c r="D282" s="386">
        <v>5.5996586826347308</v>
      </c>
      <c r="E282" s="111">
        <v>39.809922155688618</v>
      </c>
      <c r="F282" s="386">
        <v>241.16047904191618</v>
      </c>
      <c r="G282" s="111">
        <v>0.126</v>
      </c>
      <c r="H282" s="386">
        <v>0.86399999999999988</v>
      </c>
      <c r="I282" s="111">
        <v>25.29604790419161</v>
      </c>
      <c r="J282" s="386">
        <v>0.62693413173652679</v>
      </c>
      <c r="K282" s="111">
        <v>130.65156287425145</v>
      </c>
      <c r="L282" s="386">
        <v>197.36820359281435</v>
      </c>
      <c r="M282" s="386">
        <v>39.896999999999991</v>
      </c>
      <c r="N282" s="111">
        <v>2.0939880239520954</v>
      </c>
      <c r="O282" s="846" t="s">
        <v>138</v>
      </c>
    </row>
    <row r="283" spans="1:15" s="494" customFormat="1" ht="23.25" customHeight="1" x14ac:dyDescent="0.25">
      <c r="A283" s="864" t="s">
        <v>85</v>
      </c>
      <c r="B283" s="508" t="s">
        <v>366</v>
      </c>
      <c r="C283" s="507">
        <v>2.673</v>
      </c>
      <c r="D283" s="508">
        <v>2.2679999999999998</v>
      </c>
      <c r="E283" s="507">
        <v>10.341733133433284</v>
      </c>
      <c r="F283" s="508">
        <v>72.701919040479751</v>
      </c>
      <c r="G283" s="507">
        <v>3.5999999999999997E-2</v>
      </c>
      <c r="H283" s="508">
        <v>1.1969999999999998</v>
      </c>
      <c r="I283" s="508">
        <v>18</v>
      </c>
      <c r="J283" s="507">
        <v>0</v>
      </c>
      <c r="K283" s="508">
        <v>117.76520239880061</v>
      </c>
      <c r="L283" s="507">
        <v>83.52</v>
      </c>
      <c r="M283" s="508">
        <v>13.86</v>
      </c>
      <c r="N283" s="507">
        <v>0.31952023988006001</v>
      </c>
      <c r="O283" s="846" t="s">
        <v>216</v>
      </c>
    </row>
    <row r="284" spans="1:15" s="494" customFormat="1" ht="42" customHeight="1" thickBot="1" x14ac:dyDescent="0.3">
      <c r="A284" s="117" t="s">
        <v>208</v>
      </c>
      <c r="B284" s="386" t="s">
        <v>456</v>
      </c>
      <c r="C284" s="111">
        <v>6.2349999999999994</v>
      </c>
      <c r="D284" s="386">
        <v>8.49</v>
      </c>
      <c r="E284" s="111">
        <v>15.489999999999997</v>
      </c>
      <c r="F284" s="386">
        <v>163.09999999999997</v>
      </c>
      <c r="G284" s="111">
        <v>3.7999999999999985E-2</v>
      </c>
      <c r="H284" s="386">
        <v>0.105</v>
      </c>
      <c r="I284" s="111">
        <v>51.5</v>
      </c>
      <c r="J284" s="386">
        <v>0.62</v>
      </c>
      <c r="K284" s="111">
        <v>156.89999999999998</v>
      </c>
      <c r="L284" s="386">
        <v>110.99999999999999</v>
      </c>
      <c r="M284" s="386">
        <v>12.149999999999999</v>
      </c>
      <c r="N284" s="111">
        <v>0.47499999999999998</v>
      </c>
      <c r="O284" s="846" t="s">
        <v>371</v>
      </c>
    </row>
    <row r="285" spans="1:15" s="494" customFormat="1" ht="15.75" customHeight="1" thickBot="1" x14ac:dyDescent="0.3">
      <c r="A285" s="838" t="s">
        <v>39</v>
      </c>
      <c r="B285" s="434">
        <v>419</v>
      </c>
      <c r="C285" s="434">
        <f>C282+C283+C284</f>
        <v>16.635952095808385</v>
      </c>
      <c r="D285" s="434">
        <f t="shared" ref="D285:N285" si="47">D282+D283+D284</f>
        <v>16.357658682634732</v>
      </c>
      <c r="E285" s="434">
        <f t="shared" si="47"/>
        <v>65.6416552891219</v>
      </c>
      <c r="F285" s="434">
        <v>476.96</v>
      </c>
      <c r="G285" s="434">
        <f t="shared" si="47"/>
        <v>0.19999999999999998</v>
      </c>
      <c r="H285" s="434">
        <f t="shared" si="47"/>
        <v>2.1659999999999999</v>
      </c>
      <c r="I285" s="434">
        <f t="shared" si="47"/>
        <v>94.79604790419161</v>
      </c>
      <c r="J285" s="434">
        <f t="shared" si="47"/>
        <v>1.2469341317365268</v>
      </c>
      <c r="K285" s="434">
        <f t="shared" si="47"/>
        <v>405.31676527305206</v>
      </c>
      <c r="L285" s="434">
        <f t="shared" si="47"/>
        <v>391.88820359281436</v>
      </c>
      <c r="M285" s="434">
        <f t="shared" si="47"/>
        <v>65.906999999999982</v>
      </c>
      <c r="N285" s="434">
        <f t="shared" si="47"/>
        <v>2.8885082638321555</v>
      </c>
      <c r="O285" s="1009"/>
    </row>
    <row r="286" spans="1:15" s="494" customFormat="1" ht="15" customHeight="1" x14ac:dyDescent="0.25">
      <c r="A286" s="879" t="s">
        <v>40</v>
      </c>
      <c r="B286" s="123"/>
      <c r="C286" s="837"/>
      <c r="D286" s="123"/>
      <c r="E286" s="123"/>
      <c r="F286" s="123"/>
      <c r="G286" s="837"/>
      <c r="H286" s="123"/>
      <c r="I286" s="837"/>
      <c r="J286" s="123"/>
      <c r="K286" s="837"/>
      <c r="L286" s="123"/>
      <c r="M286" s="123"/>
      <c r="N286" s="837"/>
      <c r="O286" s="996"/>
    </row>
    <row r="287" spans="1:15" s="494" customFormat="1" ht="15" customHeight="1" x14ac:dyDescent="0.25">
      <c r="A287" s="117" t="s">
        <v>41</v>
      </c>
      <c r="B287" s="386">
        <v>200</v>
      </c>
      <c r="C287" s="507">
        <v>1</v>
      </c>
      <c r="D287" s="508">
        <v>0</v>
      </c>
      <c r="E287" s="507">
        <v>20.2</v>
      </c>
      <c r="F287" s="508">
        <v>84.8</v>
      </c>
      <c r="G287" s="508">
        <v>2.1999999999999999E-2</v>
      </c>
      <c r="H287" s="507">
        <v>3.9999999999999996</v>
      </c>
      <c r="I287" s="508">
        <v>0</v>
      </c>
      <c r="J287" s="507">
        <v>0.2</v>
      </c>
      <c r="K287" s="508">
        <v>14</v>
      </c>
      <c r="L287" s="507">
        <v>14</v>
      </c>
      <c r="M287" s="508">
        <v>8</v>
      </c>
      <c r="N287" s="507">
        <v>2.8</v>
      </c>
      <c r="O287" s="846" t="s">
        <v>210</v>
      </c>
    </row>
    <row r="288" spans="1:15" s="494" customFormat="1" ht="12" customHeight="1" thickBot="1" x14ac:dyDescent="0.3">
      <c r="A288" s="839" t="s">
        <v>170</v>
      </c>
      <c r="B288" s="386"/>
      <c r="C288" s="386"/>
      <c r="D288" s="386"/>
      <c r="E288" s="386"/>
      <c r="F288" s="386"/>
      <c r="G288" s="386"/>
      <c r="H288" s="111"/>
      <c r="I288" s="386"/>
      <c r="J288" s="111"/>
      <c r="K288" s="386"/>
      <c r="L288" s="111"/>
      <c r="M288" s="386"/>
      <c r="N288" s="111"/>
      <c r="O288" s="846"/>
    </row>
    <row r="289" spans="1:17" s="842" customFormat="1" ht="15.75" customHeight="1" thickBot="1" x14ac:dyDescent="0.3">
      <c r="A289" s="838" t="s">
        <v>39</v>
      </c>
      <c r="B289" s="434">
        <f>B287</f>
        <v>200</v>
      </c>
      <c r="C289" s="434">
        <f t="shared" ref="C289:N289" si="48">C287</f>
        <v>1</v>
      </c>
      <c r="D289" s="434">
        <f t="shared" si="48"/>
        <v>0</v>
      </c>
      <c r="E289" s="434">
        <f t="shared" si="48"/>
        <v>20.2</v>
      </c>
      <c r="F289" s="434">
        <v>84.8</v>
      </c>
      <c r="G289" s="434">
        <f t="shared" si="48"/>
        <v>2.1999999999999999E-2</v>
      </c>
      <c r="H289" s="434">
        <f t="shared" si="48"/>
        <v>3.9999999999999996</v>
      </c>
      <c r="I289" s="434">
        <f t="shared" si="48"/>
        <v>0</v>
      </c>
      <c r="J289" s="434">
        <f t="shared" si="48"/>
        <v>0.2</v>
      </c>
      <c r="K289" s="434">
        <f t="shared" si="48"/>
        <v>14</v>
      </c>
      <c r="L289" s="434">
        <f t="shared" si="48"/>
        <v>14</v>
      </c>
      <c r="M289" s="434">
        <f t="shared" si="48"/>
        <v>8</v>
      </c>
      <c r="N289" s="434">
        <f t="shared" si="48"/>
        <v>2.8</v>
      </c>
      <c r="O289" s="1010"/>
    </row>
    <row r="290" spans="1:17" s="494" customFormat="1" ht="15" customHeight="1" x14ac:dyDescent="0.25">
      <c r="A290" s="879" t="s">
        <v>42</v>
      </c>
      <c r="B290" s="123"/>
      <c r="C290" s="837"/>
      <c r="D290" s="123"/>
      <c r="E290" s="837"/>
      <c r="F290" s="123"/>
      <c r="G290" s="837"/>
      <c r="H290" s="123"/>
      <c r="I290" s="837"/>
      <c r="J290" s="123"/>
      <c r="K290" s="837"/>
      <c r="L290" s="123"/>
      <c r="M290" s="123"/>
      <c r="N290" s="837"/>
      <c r="O290" s="1011"/>
    </row>
    <row r="291" spans="1:17" s="494" customFormat="1" ht="34.5" customHeight="1" x14ac:dyDescent="0.25">
      <c r="A291" s="117" t="s">
        <v>606</v>
      </c>
      <c r="B291" s="386">
        <v>60</v>
      </c>
      <c r="C291" s="111">
        <v>0.42</v>
      </c>
      <c r="D291" s="386">
        <v>0.06</v>
      </c>
      <c r="E291" s="111">
        <v>1.1399999999999999</v>
      </c>
      <c r="F291" s="386">
        <v>7.2</v>
      </c>
      <c r="G291" s="111">
        <v>0.02</v>
      </c>
      <c r="H291" s="386">
        <v>2.94</v>
      </c>
      <c r="I291" s="111"/>
      <c r="J291" s="386">
        <v>0.06</v>
      </c>
      <c r="K291" s="111">
        <v>13.799999999999999</v>
      </c>
      <c r="L291" s="386">
        <v>25.199999999999996</v>
      </c>
      <c r="M291" s="386">
        <v>8.3999999999999986</v>
      </c>
      <c r="N291" s="111">
        <v>0.35999999999999993</v>
      </c>
      <c r="O291" s="997" t="s">
        <v>604</v>
      </c>
    </row>
    <row r="292" spans="1:17" s="494" customFormat="1" ht="54" customHeight="1" x14ac:dyDescent="0.25">
      <c r="A292" s="117" t="s">
        <v>526</v>
      </c>
      <c r="B292" s="386" t="s">
        <v>91</v>
      </c>
      <c r="C292" s="111">
        <v>6.0246000000000004</v>
      </c>
      <c r="D292" s="386">
        <v>5.7044000000000006</v>
      </c>
      <c r="E292" s="111">
        <v>11.653</v>
      </c>
      <c r="F292" s="386">
        <v>122.14</v>
      </c>
      <c r="G292" s="111">
        <v>0.11559999999999999</v>
      </c>
      <c r="H292" s="386">
        <v>4.4209999999999994</v>
      </c>
      <c r="I292" s="111">
        <v>5.82</v>
      </c>
      <c r="J292" s="386">
        <v>1.8488</v>
      </c>
      <c r="K292" s="111">
        <v>41.557999999999993</v>
      </c>
      <c r="L292" s="386">
        <v>115.74199999999996</v>
      </c>
      <c r="M292" s="386">
        <v>29.603999999999992</v>
      </c>
      <c r="N292" s="111">
        <v>1.4875999999999998</v>
      </c>
      <c r="O292" s="986" t="s">
        <v>529</v>
      </c>
    </row>
    <row r="293" spans="1:17" s="948" customFormat="1" ht="47.25" customHeight="1" x14ac:dyDescent="0.25">
      <c r="A293" s="117" t="s">
        <v>532</v>
      </c>
      <c r="B293" s="386">
        <v>200</v>
      </c>
      <c r="C293" s="111">
        <v>22.564285714285717</v>
      </c>
      <c r="D293" s="386">
        <v>15.907142857142855</v>
      </c>
      <c r="E293" s="111">
        <v>28.185714285714283</v>
      </c>
      <c r="F293" s="386">
        <v>334.14285714285711</v>
      </c>
      <c r="G293" s="111">
        <v>0.37714285714285717</v>
      </c>
      <c r="H293" s="386">
        <v>6.1785714285714279</v>
      </c>
      <c r="I293" s="111"/>
      <c r="J293" s="386">
        <v>5</v>
      </c>
      <c r="K293" s="111">
        <v>70.928571428571416</v>
      </c>
      <c r="L293" s="386">
        <v>439.85714285714278</v>
      </c>
      <c r="M293" s="386">
        <v>170.14285714285714</v>
      </c>
      <c r="N293" s="111">
        <v>5.0571428571428578</v>
      </c>
      <c r="O293" s="846" t="s">
        <v>542</v>
      </c>
    </row>
    <row r="294" spans="1:17" s="494" customFormat="1" ht="33.75" customHeight="1" x14ac:dyDescent="0.25">
      <c r="A294" s="117" t="s">
        <v>391</v>
      </c>
      <c r="B294" s="386">
        <v>180</v>
      </c>
      <c r="C294" s="111">
        <v>0.54</v>
      </c>
      <c r="D294" s="386">
        <v>9.0000000000000011E-2</v>
      </c>
      <c r="E294" s="111">
        <v>28.177999999999997</v>
      </c>
      <c r="F294" s="386">
        <v>115.24</v>
      </c>
      <c r="G294" s="111">
        <v>1.8E-3</v>
      </c>
      <c r="H294" s="386">
        <v>0.99</v>
      </c>
      <c r="I294" s="111">
        <v>0</v>
      </c>
      <c r="J294" s="386">
        <v>0</v>
      </c>
      <c r="K294" s="111">
        <v>13.95</v>
      </c>
      <c r="L294" s="386">
        <v>14.670000000000002</v>
      </c>
      <c r="M294" s="386">
        <v>3.024</v>
      </c>
      <c r="N294" s="111">
        <v>0.315</v>
      </c>
      <c r="O294" s="1003" t="s">
        <v>395</v>
      </c>
    </row>
    <row r="295" spans="1:17" s="494" customFormat="1" ht="32.25" customHeight="1" thickBot="1" x14ac:dyDescent="0.3">
      <c r="A295" s="117" t="s">
        <v>277</v>
      </c>
      <c r="B295" s="386">
        <v>45</v>
      </c>
      <c r="C295" s="493">
        <v>2.97</v>
      </c>
      <c r="D295" s="832">
        <v>0.54</v>
      </c>
      <c r="E295" s="111">
        <v>17.820000000000004</v>
      </c>
      <c r="F295" s="832">
        <v>89.100000000000009</v>
      </c>
      <c r="G295" s="111">
        <v>7.6500000000000012E-2</v>
      </c>
      <c r="H295" s="386">
        <v>0</v>
      </c>
      <c r="I295" s="111">
        <v>0</v>
      </c>
      <c r="J295" s="386">
        <v>0.63</v>
      </c>
      <c r="K295" s="111">
        <v>13.05</v>
      </c>
      <c r="L295" s="386">
        <v>67.5</v>
      </c>
      <c r="M295" s="386">
        <v>21.15</v>
      </c>
      <c r="N295" s="111">
        <v>1.7549999999999999</v>
      </c>
      <c r="O295" s="1008" t="s">
        <v>219</v>
      </c>
    </row>
    <row r="296" spans="1:17" s="494" customFormat="1" ht="15.75" customHeight="1" thickBot="1" x14ac:dyDescent="0.3">
      <c r="A296" s="838" t="s">
        <v>39</v>
      </c>
      <c r="B296" s="434">
        <v>675</v>
      </c>
      <c r="C296" s="841">
        <f>C291+C292+C293+C294+C295</f>
        <v>32.518885714285716</v>
      </c>
      <c r="D296" s="841">
        <f t="shared" ref="D296:N296" si="49">D291+D292+D293+D294+D295</f>
        <v>22.301542857142852</v>
      </c>
      <c r="E296" s="841">
        <f t="shared" si="49"/>
        <v>86.976714285714294</v>
      </c>
      <c r="F296" s="841">
        <v>665.62</v>
      </c>
      <c r="G296" s="841">
        <f t="shared" si="49"/>
        <v>0.5910428571428572</v>
      </c>
      <c r="H296" s="841">
        <f t="shared" si="49"/>
        <v>14.529571428571428</v>
      </c>
      <c r="I296" s="841">
        <f t="shared" si="49"/>
        <v>5.82</v>
      </c>
      <c r="J296" s="841">
        <f t="shared" si="49"/>
        <v>7.5388000000000002</v>
      </c>
      <c r="K296" s="841">
        <f t="shared" si="49"/>
        <v>153.28657142857142</v>
      </c>
      <c r="L296" s="841">
        <f t="shared" si="49"/>
        <v>662.96914285714263</v>
      </c>
      <c r="M296" s="841">
        <f t="shared" si="49"/>
        <v>232.32085714285714</v>
      </c>
      <c r="N296" s="841">
        <f t="shared" si="49"/>
        <v>8.9747428571428571</v>
      </c>
      <c r="O296" s="1009"/>
    </row>
    <row r="297" spans="1:17" s="494" customFormat="1" ht="15.75" customHeight="1" x14ac:dyDescent="0.25">
      <c r="A297" s="917" t="s">
        <v>450</v>
      </c>
      <c r="B297" s="508"/>
      <c r="C297" s="888"/>
      <c r="D297" s="867"/>
      <c r="E297" s="507"/>
      <c r="F297" s="867"/>
      <c r="G297" s="507"/>
      <c r="H297" s="508"/>
      <c r="I297" s="507"/>
      <c r="J297" s="508"/>
      <c r="K297" s="507"/>
      <c r="L297" s="508"/>
      <c r="M297" s="508"/>
      <c r="N297" s="507"/>
      <c r="O297" s="846"/>
    </row>
    <row r="298" spans="1:17" s="494" customFormat="1" ht="23.25" customHeight="1" x14ac:dyDescent="0.25">
      <c r="A298" s="95" t="s">
        <v>177</v>
      </c>
      <c r="B298" s="386">
        <v>180</v>
      </c>
      <c r="C298" s="819">
        <v>5.4</v>
      </c>
      <c r="D298" s="386">
        <v>1.8000000000000003</v>
      </c>
      <c r="E298" s="819">
        <v>7.2</v>
      </c>
      <c r="F298" s="386">
        <v>66.600000000000009</v>
      </c>
      <c r="G298" s="111">
        <v>7.2000000000000022E-2</v>
      </c>
      <c r="H298" s="386">
        <v>1.4400000000000006</v>
      </c>
      <c r="I298" s="111">
        <v>36.000000000000014</v>
      </c>
      <c r="J298" s="386">
        <v>0</v>
      </c>
      <c r="K298" s="111">
        <v>216</v>
      </c>
      <c r="L298" s="386">
        <v>176.4</v>
      </c>
      <c r="M298" s="386">
        <v>27</v>
      </c>
      <c r="N298" s="819">
        <v>0.18</v>
      </c>
      <c r="O298" s="975" t="s">
        <v>149</v>
      </c>
    </row>
    <row r="299" spans="1:17" s="494" customFormat="1" ht="36.75" customHeight="1" x14ac:dyDescent="0.25">
      <c r="A299" s="33" t="s">
        <v>593</v>
      </c>
      <c r="B299" s="386"/>
      <c r="C299" s="111"/>
      <c r="D299" s="386"/>
      <c r="E299" s="111"/>
      <c r="F299" s="386"/>
      <c r="G299" s="111"/>
      <c r="H299" s="386"/>
      <c r="I299" s="111"/>
      <c r="J299" s="386"/>
      <c r="K299" s="111"/>
      <c r="L299" s="386"/>
      <c r="M299" s="386"/>
      <c r="N299" s="111"/>
      <c r="O299" s="846"/>
    </row>
    <row r="300" spans="1:17" s="494" customFormat="1" ht="33.75" customHeight="1" thickBot="1" x14ac:dyDescent="0.3">
      <c r="A300" s="55" t="s">
        <v>255</v>
      </c>
      <c r="B300" s="508">
        <v>70</v>
      </c>
      <c r="C300" s="508">
        <v>4.4613333333333332</v>
      </c>
      <c r="D300" s="508">
        <v>8.2506666666666657</v>
      </c>
      <c r="E300" s="508">
        <v>35.503999999999998</v>
      </c>
      <c r="F300" s="888">
        <v>233.33333333333337</v>
      </c>
      <c r="G300" s="507">
        <v>7.4666666666666687E-2</v>
      </c>
      <c r="H300" s="508">
        <v>0</v>
      </c>
      <c r="I300" s="507">
        <v>11.2</v>
      </c>
      <c r="J300" s="508">
        <v>2.9119999999999999</v>
      </c>
      <c r="K300" s="507">
        <v>13.999999999999998</v>
      </c>
      <c r="L300" s="508">
        <v>44.8</v>
      </c>
      <c r="M300" s="508">
        <v>16.053333333333331</v>
      </c>
      <c r="N300" s="507">
        <v>0.8773333333333333</v>
      </c>
      <c r="O300" s="986" t="s">
        <v>257</v>
      </c>
      <c r="Q300" s="925"/>
    </row>
    <row r="301" spans="1:17" s="842" customFormat="1" ht="15.75" customHeight="1" thickBot="1" x14ac:dyDescent="0.3">
      <c r="A301" s="957" t="s">
        <v>39</v>
      </c>
      <c r="B301" s="954">
        <v>250</v>
      </c>
      <c r="C301" s="954">
        <f>C298+C300</f>
        <v>9.8613333333333344</v>
      </c>
      <c r="D301" s="954">
        <f t="shared" ref="D301:N301" si="50">D298+D300</f>
        <v>10.050666666666666</v>
      </c>
      <c r="E301" s="954">
        <f t="shared" si="50"/>
        <v>42.704000000000001</v>
      </c>
      <c r="F301" s="954">
        <v>299.93</v>
      </c>
      <c r="G301" s="954">
        <f t="shared" si="50"/>
        <v>0.14666666666666672</v>
      </c>
      <c r="H301" s="954">
        <f t="shared" si="50"/>
        <v>1.4400000000000006</v>
      </c>
      <c r="I301" s="954">
        <f t="shared" si="50"/>
        <v>47.200000000000017</v>
      </c>
      <c r="J301" s="954">
        <f t="shared" si="50"/>
        <v>2.9119999999999999</v>
      </c>
      <c r="K301" s="954">
        <f t="shared" si="50"/>
        <v>230</v>
      </c>
      <c r="L301" s="954">
        <f t="shared" si="50"/>
        <v>221.2</v>
      </c>
      <c r="M301" s="954">
        <f t="shared" si="50"/>
        <v>43.053333333333327</v>
      </c>
      <c r="N301" s="954">
        <f t="shared" si="50"/>
        <v>1.0573333333333332</v>
      </c>
      <c r="O301" s="1010"/>
      <c r="Q301" s="958"/>
    </row>
    <row r="302" spans="1:17" s="494" customFormat="1" ht="15.75" customHeight="1" x14ac:dyDescent="0.25">
      <c r="A302" s="959" t="s">
        <v>451</v>
      </c>
      <c r="B302" s="888"/>
      <c r="C302" s="508"/>
      <c r="D302" s="508"/>
      <c r="E302" s="508"/>
      <c r="F302" s="888"/>
      <c r="G302" s="507"/>
      <c r="H302" s="508"/>
      <c r="I302" s="507"/>
      <c r="J302" s="867"/>
      <c r="K302" s="507"/>
      <c r="L302" s="867"/>
      <c r="M302" s="888"/>
      <c r="N302" s="507"/>
      <c r="O302" s="846"/>
    </row>
    <row r="303" spans="1:17" s="494" customFormat="1" ht="30.75" customHeight="1" x14ac:dyDescent="0.25">
      <c r="A303" s="431" t="s">
        <v>533</v>
      </c>
      <c r="B303" s="836">
        <v>150</v>
      </c>
      <c r="C303" s="386">
        <v>18.440000000000001</v>
      </c>
      <c r="D303" s="386">
        <v>10.96</v>
      </c>
      <c r="E303" s="386">
        <v>58.36</v>
      </c>
      <c r="F303" s="836">
        <v>404</v>
      </c>
      <c r="G303" s="386">
        <v>0.16</v>
      </c>
      <c r="H303" s="386">
        <v>0.08</v>
      </c>
      <c r="I303" s="386">
        <v>68</v>
      </c>
      <c r="J303" s="386">
        <v>1.92</v>
      </c>
      <c r="K303" s="111">
        <v>101.60000000000001</v>
      </c>
      <c r="L303" s="386">
        <v>180.40000000000003</v>
      </c>
      <c r="M303" s="386">
        <v>43.20000000000001</v>
      </c>
      <c r="N303" s="111">
        <v>1.8000000000000005</v>
      </c>
      <c r="O303" s="975" t="s">
        <v>536</v>
      </c>
    </row>
    <row r="304" spans="1:17" s="494" customFormat="1" ht="25.5" customHeight="1" x14ac:dyDescent="0.25">
      <c r="A304" s="875" t="s">
        <v>79</v>
      </c>
      <c r="B304" s="872" t="s">
        <v>367</v>
      </c>
      <c r="C304" s="872">
        <v>0.126</v>
      </c>
      <c r="D304" s="872">
        <v>2.4999999999999998E-2</v>
      </c>
      <c r="E304" s="872">
        <v>6.2317331334332833</v>
      </c>
      <c r="F304" s="876">
        <v>26.48191904047976</v>
      </c>
      <c r="G304" s="876">
        <v>2.8E-3</v>
      </c>
      <c r="H304" s="876">
        <v>2.827</v>
      </c>
      <c r="I304" s="876">
        <v>0</v>
      </c>
      <c r="J304" s="876">
        <v>1.4000000000000002E-2</v>
      </c>
      <c r="K304" s="876">
        <v>12.565202398800601</v>
      </c>
      <c r="L304" s="876">
        <v>4.0600000000000005</v>
      </c>
      <c r="M304" s="876">
        <v>2.1</v>
      </c>
      <c r="N304" s="872">
        <v>0.27152023988006002</v>
      </c>
      <c r="O304" s="1021" t="s">
        <v>215</v>
      </c>
    </row>
    <row r="305" spans="1:15" s="494" customFormat="1" ht="25.5" customHeight="1" thickBot="1" x14ac:dyDescent="0.3">
      <c r="A305" s="73" t="s">
        <v>212</v>
      </c>
      <c r="B305" s="493">
        <v>30</v>
      </c>
      <c r="C305" s="386">
        <v>2.2799999999999998</v>
      </c>
      <c r="D305" s="386">
        <v>0.24</v>
      </c>
      <c r="E305" s="386">
        <v>14.76</v>
      </c>
      <c r="F305" s="386">
        <v>70.5</v>
      </c>
      <c r="G305" s="386">
        <v>3.3000000000000002E-2</v>
      </c>
      <c r="H305" s="386">
        <v>0</v>
      </c>
      <c r="I305" s="386">
        <v>0</v>
      </c>
      <c r="J305" s="386">
        <v>0.33</v>
      </c>
      <c r="K305" s="386">
        <v>6</v>
      </c>
      <c r="L305" s="386">
        <v>19.5</v>
      </c>
      <c r="M305" s="836">
        <v>4.2</v>
      </c>
      <c r="N305" s="111">
        <v>0.33000000000000007</v>
      </c>
      <c r="O305" s="846" t="s">
        <v>220</v>
      </c>
    </row>
    <row r="306" spans="1:15" s="494" customFormat="1" ht="15.75" customHeight="1" thickBot="1" x14ac:dyDescent="0.3">
      <c r="A306" s="941" t="s">
        <v>39</v>
      </c>
      <c r="B306" s="841">
        <v>373</v>
      </c>
      <c r="C306" s="434">
        <f>C303+C304+C305</f>
        <v>20.846000000000004</v>
      </c>
      <c r="D306" s="434">
        <f t="shared" ref="D306:N306" si="51">D303+D304+D305</f>
        <v>11.225000000000001</v>
      </c>
      <c r="E306" s="434">
        <f t="shared" si="51"/>
        <v>79.351733133433285</v>
      </c>
      <c r="F306" s="434">
        <v>500.98</v>
      </c>
      <c r="G306" s="434">
        <f t="shared" si="51"/>
        <v>0.1958</v>
      </c>
      <c r="H306" s="434">
        <f t="shared" si="51"/>
        <v>2.907</v>
      </c>
      <c r="I306" s="434">
        <f t="shared" si="51"/>
        <v>68</v>
      </c>
      <c r="J306" s="434">
        <f t="shared" si="51"/>
        <v>2.2639999999999998</v>
      </c>
      <c r="K306" s="434">
        <f t="shared" si="51"/>
        <v>120.1652023988006</v>
      </c>
      <c r="L306" s="434">
        <f t="shared" si="51"/>
        <v>203.96000000000004</v>
      </c>
      <c r="M306" s="434">
        <f t="shared" si="51"/>
        <v>49.500000000000014</v>
      </c>
      <c r="N306" s="434">
        <f t="shared" si="51"/>
        <v>2.4015202398800604</v>
      </c>
      <c r="O306" s="1009"/>
    </row>
    <row r="307" spans="1:15" s="494" customFormat="1" ht="15.75" customHeight="1" thickBot="1" x14ac:dyDescent="0.3">
      <c r="A307" s="853" t="s">
        <v>63</v>
      </c>
      <c r="B307" s="854">
        <f t="shared" ref="B307:N307" si="52">B285+B289+B296+B301+B306</f>
        <v>1917</v>
      </c>
      <c r="C307" s="854">
        <f t="shared" si="52"/>
        <v>80.862171143427446</v>
      </c>
      <c r="D307" s="854">
        <f t="shared" si="52"/>
        <v>59.93486820644425</v>
      </c>
      <c r="E307" s="854">
        <f t="shared" si="52"/>
        <v>294.8741027082695</v>
      </c>
      <c r="F307" s="854">
        <f t="shared" si="52"/>
        <v>2028.2900000000002</v>
      </c>
      <c r="G307" s="854">
        <f t="shared" si="52"/>
        <v>1.1555095238095239</v>
      </c>
      <c r="H307" s="854">
        <f t="shared" si="52"/>
        <v>25.042571428571428</v>
      </c>
      <c r="I307" s="854">
        <f t="shared" si="52"/>
        <v>215.81604790419163</v>
      </c>
      <c r="J307" s="854">
        <f t="shared" si="52"/>
        <v>14.161734131736527</v>
      </c>
      <c r="K307" s="854">
        <f t="shared" si="52"/>
        <v>922.76853910042405</v>
      </c>
      <c r="L307" s="854">
        <f t="shared" si="52"/>
        <v>1494.0173464499571</v>
      </c>
      <c r="M307" s="854">
        <f t="shared" si="52"/>
        <v>398.78119047619049</v>
      </c>
      <c r="N307" s="854">
        <f t="shared" si="52"/>
        <v>18.122104694188405</v>
      </c>
      <c r="O307" s="1008"/>
    </row>
    <row r="308" spans="1:15" s="494" customFormat="1" ht="15" customHeight="1" x14ac:dyDescent="0.25">
      <c r="A308" s="960"/>
      <c r="B308" s="837"/>
      <c r="C308" s="903"/>
      <c r="D308" s="903"/>
      <c r="E308" s="903"/>
      <c r="F308" s="916"/>
      <c r="G308" s="916"/>
      <c r="H308" s="916"/>
      <c r="I308" s="916"/>
      <c r="J308" s="916"/>
      <c r="K308" s="916"/>
      <c r="L308" s="916"/>
      <c r="M308" s="916"/>
      <c r="N308" s="916"/>
      <c r="O308" s="1040"/>
    </row>
    <row r="309" spans="1:15" s="494" customFormat="1" ht="15.75" customHeight="1" thickBot="1" x14ac:dyDescent="0.3">
      <c r="A309" s="828" t="s">
        <v>112</v>
      </c>
      <c r="B309" s="829"/>
      <c r="C309" s="819"/>
      <c r="D309" s="819"/>
      <c r="E309" s="819"/>
      <c r="F309" s="819"/>
      <c r="G309" s="819"/>
      <c r="H309" s="819"/>
      <c r="I309" s="819"/>
      <c r="J309" s="819"/>
      <c r="K309" s="819"/>
      <c r="L309" s="819"/>
      <c r="M309" s="819"/>
      <c r="N309" s="819"/>
      <c r="O309" s="1015"/>
    </row>
    <row r="310" spans="1:15" s="494" customFormat="1" ht="23.25" customHeight="1" x14ac:dyDescent="0.25">
      <c r="A310" s="830" t="s">
        <v>5</v>
      </c>
      <c r="B310" s="123" t="s">
        <v>6</v>
      </c>
      <c r="C310" s="1190" t="s">
        <v>8</v>
      </c>
      <c r="D310" s="1190"/>
      <c r="E310" s="1191"/>
      <c r="F310" s="123" t="s">
        <v>9</v>
      </c>
      <c r="G310" s="1186" t="s">
        <v>546</v>
      </c>
      <c r="H310" s="1186" t="s">
        <v>547</v>
      </c>
      <c r="I310" s="1186" t="s">
        <v>548</v>
      </c>
      <c r="J310" s="1186" t="s">
        <v>549</v>
      </c>
      <c r="K310" s="1192" t="s">
        <v>550</v>
      </c>
      <c r="L310" s="1186" t="s">
        <v>551</v>
      </c>
      <c r="M310" s="1186" t="s">
        <v>552</v>
      </c>
      <c r="N310" s="1186" t="s">
        <v>553</v>
      </c>
      <c r="O310" s="996" t="s">
        <v>65</v>
      </c>
    </row>
    <row r="311" spans="1:15" s="494" customFormat="1" ht="15.75" customHeight="1" thickBot="1" x14ac:dyDescent="0.3">
      <c r="A311" s="117" t="s">
        <v>12</v>
      </c>
      <c r="B311" s="386" t="s">
        <v>13</v>
      </c>
      <c r="C311" s="858"/>
      <c r="D311" s="858"/>
      <c r="E311" s="858"/>
      <c r="F311" s="386" t="s">
        <v>133</v>
      </c>
      <c r="G311" s="1187"/>
      <c r="H311" s="1187"/>
      <c r="I311" s="1187"/>
      <c r="J311" s="1187"/>
      <c r="K311" s="1193"/>
      <c r="L311" s="1187"/>
      <c r="M311" s="1187"/>
      <c r="N311" s="1187"/>
      <c r="O311" s="846" t="s">
        <v>66</v>
      </c>
    </row>
    <row r="312" spans="1:15" s="494" customFormat="1" ht="15.75" customHeight="1" thickBot="1" x14ac:dyDescent="0.3">
      <c r="A312" s="831"/>
      <c r="B312" s="832"/>
      <c r="C312" s="961" t="s">
        <v>18</v>
      </c>
      <c r="D312" s="833" t="s">
        <v>19</v>
      </c>
      <c r="E312" s="834" t="s">
        <v>20</v>
      </c>
      <c r="F312" s="833" t="s">
        <v>21</v>
      </c>
      <c r="G312" s="1188"/>
      <c r="H312" s="1188"/>
      <c r="I312" s="1188"/>
      <c r="J312" s="1188"/>
      <c r="K312" s="1194"/>
      <c r="L312" s="1188"/>
      <c r="M312" s="1188"/>
      <c r="N312" s="1188"/>
      <c r="O312" s="1008"/>
    </row>
    <row r="313" spans="1:15" s="494" customFormat="1" ht="15" customHeight="1" x14ac:dyDescent="0.25">
      <c r="A313" s="879" t="s">
        <v>23</v>
      </c>
      <c r="B313" s="386"/>
      <c r="C313" s="111"/>
      <c r="D313" s="123"/>
      <c r="E313" s="111"/>
      <c r="F313" s="123"/>
      <c r="G313" s="837"/>
      <c r="H313" s="123"/>
      <c r="I313" s="837"/>
      <c r="J313" s="123"/>
      <c r="K313" s="123"/>
      <c r="L313" s="837"/>
      <c r="M313" s="123"/>
      <c r="N313" s="837"/>
      <c r="O313" s="996"/>
    </row>
    <row r="314" spans="1:15" s="494" customFormat="1" ht="25.5" customHeight="1" x14ac:dyDescent="0.25">
      <c r="A314" s="117" t="s">
        <v>359</v>
      </c>
      <c r="B314" s="386" t="s">
        <v>411</v>
      </c>
      <c r="C314" s="111">
        <v>7.4567955517536362</v>
      </c>
      <c r="D314" s="386">
        <v>9.5208468776732254</v>
      </c>
      <c r="E314" s="111">
        <v>33.82604277159966</v>
      </c>
      <c r="F314" s="386">
        <v>251.90633019674934</v>
      </c>
      <c r="G314" s="111">
        <v>0.16200000000000003</v>
      </c>
      <c r="H314" s="386">
        <v>0.8640000000000001</v>
      </c>
      <c r="I314" s="111">
        <v>36.717775876817797</v>
      </c>
      <c r="J314" s="386">
        <v>0.52634388366124907</v>
      </c>
      <c r="K314" s="386">
        <v>133.90186655260908</v>
      </c>
      <c r="L314" s="111">
        <v>210.5368331907614</v>
      </c>
      <c r="M314" s="386">
        <v>63.738000000000014</v>
      </c>
      <c r="N314" s="111">
        <v>1.5536988879384093</v>
      </c>
      <c r="O314" s="846" t="s">
        <v>113</v>
      </c>
    </row>
    <row r="315" spans="1:15" s="494" customFormat="1" ht="36" customHeight="1" x14ac:dyDescent="0.25">
      <c r="A315" s="117" t="s">
        <v>32</v>
      </c>
      <c r="B315" s="386">
        <v>180</v>
      </c>
      <c r="C315" s="493">
        <v>2.8494000000000002</v>
      </c>
      <c r="D315" s="386">
        <v>2.4102000000000001</v>
      </c>
      <c r="E315" s="111">
        <v>14.351400000000002</v>
      </c>
      <c r="F315" s="386">
        <v>90.54</v>
      </c>
      <c r="G315" s="386">
        <v>3.9600000000000003E-2</v>
      </c>
      <c r="H315" s="111">
        <v>1.1700000000000002</v>
      </c>
      <c r="I315" s="386">
        <v>18.000000000000004</v>
      </c>
      <c r="J315" s="111">
        <v>0</v>
      </c>
      <c r="K315" s="386">
        <v>113.202</v>
      </c>
      <c r="L315" s="111">
        <v>81</v>
      </c>
      <c r="M315" s="386">
        <v>12.6</v>
      </c>
      <c r="N315" s="111">
        <v>0.1206</v>
      </c>
      <c r="O315" s="846" t="s">
        <v>33</v>
      </c>
    </row>
    <row r="316" spans="1:15" s="494" customFormat="1" ht="45" customHeight="1" thickBot="1" x14ac:dyDescent="0.3">
      <c r="A316" s="117" t="s">
        <v>35</v>
      </c>
      <c r="B316" s="386" t="s">
        <v>36</v>
      </c>
      <c r="C316" s="493">
        <v>2.29</v>
      </c>
      <c r="D316" s="386">
        <v>4.5</v>
      </c>
      <c r="E316" s="111">
        <v>15.489999999999997</v>
      </c>
      <c r="F316" s="386">
        <v>111.59999999999998</v>
      </c>
      <c r="G316" s="111">
        <v>3.2999999999999988E-2</v>
      </c>
      <c r="H316" s="386">
        <v>0</v>
      </c>
      <c r="I316" s="111">
        <v>20</v>
      </c>
      <c r="J316" s="386">
        <v>0.56000000000000005</v>
      </c>
      <c r="K316" s="386">
        <v>6.9</v>
      </c>
      <c r="L316" s="111">
        <v>21</v>
      </c>
      <c r="M316" s="386">
        <v>3.9</v>
      </c>
      <c r="N316" s="111">
        <v>0.37</v>
      </c>
      <c r="O316" s="846" t="s">
        <v>37</v>
      </c>
    </row>
    <row r="317" spans="1:15" s="494" customFormat="1" ht="15.75" customHeight="1" thickBot="1" x14ac:dyDescent="0.3">
      <c r="A317" s="838" t="s">
        <v>39</v>
      </c>
      <c r="B317" s="434">
        <v>400</v>
      </c>
      <c r="C317" s="434">
        <f>C314+C315+C316</f>
        <v>12.596195551753635</v>
      </c>
      <c r="D317" s="434">
        <f t="shared" ref="D317:N317" si="53">D314+D315+D316</f>
        <v>16.431046877673225</v>
      </c>
      <c r="E317" s="434">
        <f t="shared" si="53"/>
        <v>63.667442771599653</v>
      </c>
      <c r="F317" s="434">
        <v>454.05</v>
      </c>
      <c r="G317" s="434">
        <f t="shared" si="53"/>
        <v>0.23460000000000003</v>
      </c>
      <c r="H317" s="434">
        <f t="shared" si="53"/>
        <v>2.0340000000000003</v>
      </c>
      <c r="I317" s="434">
        <f t="shared" si="53"/>
        <v>74.717775876817797</v>
      </c>
      <c r="J317" s="434">
        <f t="shared" si="53"/>
        <v>1.0863438836612491</v>
      </c>
      <c r="K317" s="434">
        <f t="shared" si="53"/>
        <v>254.00386655260908</v>
      </c>
      <c r="L317" s="434">
        <f t="shared" si="53"/>
        <v>312.5368331907614</v>
      </c>
      <c r="M317" s="434">
        <f t="shared" si="53"/>
        <v>80.238000000000014</v>
      </c>
      <c r="N317" s="434">
        <f t="shared" si="53"/>
        <v>2.0442988879384094</v>
      </c>
      <c r="O317" s="1009"/>
    </row>
    <row r="318" spans="1:15" s="494" customFormat="1" ht="15" customHeight="1" x14ac:dyDescent="0.25">
      <c r="A318" s="879" t="s">
        <v>40</v>
      </c>
      <c r="B318" s="386"/>
      <c r="C318" s="111"/>
      <c r="D318" s="386"/>
      <c r="E318" s="111"/>
      <c r="F318" s="386"/>
      <c r="G318" s="111"/>
      <c r="H318" s="386"/>
      <c r="I318" s="111"/>
      <c r="J318" s="386"/>
      <c r="K318" s="386"/>
      <c r="L318" s="111"/>
      <c r="M318" s="386"/>
      <c r="N318" s="111"/>
      <c r="O318" s="996"/>
    </row>
    <row r="319" spans="1:15" s="494" customFormat="1" ht="17.25" customHeight="1" x14ac:dyDescent="0.25">
      <c r="A319" s="864" t="s">
        <v>55</v>
      </c>
      <c r="B319" s="508">
        <v>100</v>
      </c>
      <c r="C319" s="865">
        <v>0.4</v>
      </c>
      <c r="D319" s="508">
        <v>0.4</v>
      </c>
      <c r="E319" s="507">
        <v>9.8000000000000007</v>
      </c>
      <c r="F319" s="508">
        <v>47</v>
      </c>
      <c r="G319" s="507">
        <v>0.03</v>
      </c>
      <c r="H319" s="508">
        <v>10</v>
      </c>
      <c r="I319" s="507"/>
      <c r="J319" s="508">
        <v>0.2</v>
      </c>
      <c r="K319" s="507">
        <v>16</v>
      </c>
      <c r="L319" s="508">
        <v>11</v>
      </c>
      <c r="M319" s="508">
        <v>9</v>
      </c>
      <c r="N319" s="507">
        <v>2.2000000000000002</v>
      </c>
      <c r="O319" s="846" t="s">
        <v>153</v>
      </c>
    </row>
    <row r="320" spans="1:15" s="494" customFormat="1" ht="16.5" customHeight="1" thickBot="1" x14ac:dyDescent="0.3">
      <c r="A320" s="864" t="s">
        <v>396</v>
      </c>
      <c r="B320" s="508"/>
      <c r="C320" s="865"/>
      <c r="D320" s="508"/>
      <c r="E320" s="507"/>
      <c r="F320" s="508"/>
      <c r="G320" s="507"/>
      <c r="H320" s="508"/>
      <c r="I320" s="507"/>
      <c r="J320" s="508"/>
      <c r="K320" s="507"/>
      <c r="L320" s="508"/>
      <c r="M320" s="508"/>
      <c r="N320" s="507"/>
      <c r="O320" s="846" t="s">
        <v>154</v>
      </c>
    </row>
    <row r="321" spans="1:21" s="842" customFormat="1" ht="15.75" customHeight="1" thickBot="1" x14ac:dyDescent="0.3">
      <c r="A321" s="838" t="s">
        <v>39</v>
      </c>
      <c r="B321" s="434">
        <v>100</v>
      </c>
      <c r="C321" s="840">
        <f>C319</f>
        <v>0.4</v>
      </c>
      <c r="D321" s="840">
        <f t="shared" ref="D321:N321" si="54">D319</f>
        <v>0.4</v>
      </c>
      <c r="E321" s="840">
        <f t="shared" si="54"/>
        <v>9.8000000000000007</v>
      </c>
      <c r="F321" s="840">
        <f t="shared" si="54"/>
        <v>47</v>
      </c>
      <c r="G321" s="840">
        <f t="shared" si="54"/>
        <v>0.03</v>
      </c>
      <c r="H321" s="840">
        <f t="shared" si="54"/>
        <v>10</v>
      </c>
      <c r="I321" s="840">
        <f t="shared" si="54"/>
        <v>0</v>
      </c>
      <c r="J321" s="840">
        <f t="shared" si="54"/>
        <v>0.2</v>
      </c>
      <c r="K321" s="840">
        <f t="shared" si="54"/>
        <v>16</v>
      </c>
      <c r="L321" s="840">
        <f t="shared" si="54"/>
        <v>11</v>
      </c>
      <c r="M321" s="840">
        <f t="shared" si="54"/>
        <v>9</v>
      </c>
      <c r="N321" s="840">
        <f t="shared" si="54"/>
        <v>2.2000000000000002</v>
      </c>
      <c r="O321" s="1010"/>
    </row>
    <row r="322" spans="1:21" s="494" customFormat="1" ht="15" customHeight="1" x14ac:dyDescent="0.25">
      <c r="A322" s="880" t="s">
        <v>42</v>
      </c>
      <c r="B322" s="386"/>
      <c r="C322" s="837"/>
      <c r="D322" s="123"/>
      <c r="E322" s="837"/>
      <c r="F322" s="123"/>
      <c r="G322" s="111"/>
      <c r="H322" s="386"/>
      <c r="I322" s="111"/>
      <c r="J322" s="386"/>
      <c r="K322" s="386"/>
      <c r="L322" s="111"/>
      <c r="M322" s="386"/>
      <c r="N322" s="111"/>
      <c r="O322" s="846"/>
    </row>
    <row r="323" spans="1:21" s="494" customFormat="1" ht="28.5" customHeight="1" x14ac:dyDescent="0.25">
      <c r="A323" s="962" t="s">
        <v>427</v>
      </c>
      <c r="B323" s="882">
        <v>50</v>
      </c>
      <c r="C323" s="905">
        <v>1.4415</v>
      </c>
      <c r="D323" s="882">
        <v>3.0900000000000003</v>
      </c>
      <c r="E323" s="905">
        <v>4.0205000000000002</v>
      </c>
      <c r="F323" s="882">
        <v>49.650000000000006</v>
      </c>
      <c r="G323" s="905">
        <v>5.1000000000000004E-2</v>
      </c>
      <c r="H323" s="882">
        <v>4.6499999999999995</v>
      </c>
      <c r="I323" s="905">
        <v>0</v>
      </c>
      <c r="J323" s="882">
        <v>1.4130000000000003</v>
      </c>
      <c r="K323" s="882">
        <v>9.3300000000000018</v>
      </c>
      <c r="L323" s="905">
        <v>28.890000000000008</v>
      </c>
      <c r="M323" s="882">
        <v>9.7650000000000041</v>
      </c>
      <c r="N323" s="905">
        <v>0.32850000000000013</v>
      </c>
      <c r="O323" s="1043" t="s">
        <v>558</v>
      </c>
    </row>
    <row r="324" spans="1:21" s="494" customFormat="1" ht="38.25" customHeight="1" x14ac:dyDescent="0.25">
      <c r="A324" s="117" t="s">
        <v>559</v>
      </c>
      <c r="B324" s="386" t="s">
        <v>91</v>
      </c>
      <c r="C324" s="111">
        <v>4.1867999999999999</v>
      </c>
      <c r="D324" s="386">
        <v>5.8466000000000005</v>
      </c>
      <c r="E324" s="111">
        <v>8.4003999999999994</v>
      </c>
      <c r="F324" s="386">
        <v>109.53999999999999</v>
      </c>
      <c r="G324" s="111">
        <v>3.9999999999999994E-2</v>
      </c>
      <c r="H324" s="386">
        <v>0.59599999999999986</v>
      </c>
      <c r="I324" s="111">
        <v>14.819999999999999</v>
      </c>
      <c r="J324" s="386">
        <v>1.946</v>
      </c>
      <c r="K324" s="386">
        <v>25.915999999999997</v>
      </c>
      <c r="L324" s="111">
        <v>44.12</v>
      </c>
      <c r="M324" s="386">
        <v>9.7140000000000004</v>
      </c>
      <c r="N324" s="111">
        <v>0.65599999999999992</v>
      </c>
      <c r="O324" s="975" t="s">
        <v>224</v>
      </c>
    </row>
    <row r="325" spans="1:21" s="948" customFormat="1" ht="30.75" customHeight="1" x14ac:dyDescent="0.25">
      <c r="A325" s="117" t="s">
        <v>329</v>
      </c>
      <c r="B325" s="386">
        <v>70</v>
      </c>
      <c r="C325" s="111">
        <v>10.654000000000002</v>
      </c>
      <c r="D325" s="386">
        <v>15.498000000000003</v>
      </c>
      <c r="E325" s="111">
        <v>10.724000000000002</v>
      </c>
      <c r="F325" s="386">
        <v>225.40000000000003</v>
      </c>
      <c r="G325" s="111">
        <v>7.0000000000000021E-2</v>
      </c>
      <c r="H325" s="386">
        <v>0.72800000000000009</v>
      </c>
      <c r="I325" s="111">
        <v>35.980000000000011</v>
      </c>
      <c r="J325" s="386">
        <v>1.9600000000000004</v>
      </c>
      <c r="K325" s="386">
        <v>37.198000000000008</v>
      </c>
      <c r="L325" s="111">
        <v>66.178000000000011</v>
      </c>
      <c r="M325" s="386">
        <v>14.560000000000002</v>
      </c>
      <c r="N325" s="111">
        <v>0.98</v>
      </c>
      <c r="O325" s="846" t="s">
        <v>330</v>
      </c>
    </row>
    <row r="326" spans="1:21" s="494" customFormat="1" ht="25.5" customHeight="1" x14ac:dyDescent="0.25">
      <c r="A326" s="949" t="s">
        <v>278</v>
      </c>
      <c r="B326" s="386">
        <v>150</v>
      </c>
      <c r="C326" s="111">
        <v>2.5285714285714285</v>
      </c>
      <c r="D326" s="386">
        <v>15.7</v>
      </c>
      <c r="E326" s="111">
        <v>12.285714285714285</v>
      </c>
      <c r="F326" s="386">
        <v>202.85714285714286</v>
      </c>
      <c r="G326" s="111">
        <v>8.5714285714285715E-2</v>
      </c>
      <c r="H326" s="386">
        <v>17.871428571428574</v>
      </c>
      <c r="I326" s="111">
        <v>65.714285714285722</v>
      </c>
      <c r="J326" s="386">
        <v>2.8714285714285714</v>
      </c>
      <c r="K326" s="386">
        <v>53.085714285714289</v>
      </c>
      <c r="L326" s="111">
        <v>64.285714285714292</v>
      </c>
      <c r="M326" s="386">
        <v>23.228571428571431</v>
      </c>
      <c r="N326" s="111">
        <v>0.8571428571428571</v>
      </c>
      <c r="O326" s="975" t="s">
        <v>560</v>
      </c>
    </row>
    <row r="327" spans="1:21" s="494" customFormat="1" ht="21.75" customHeight="1" x14ac:dyDescent="0.25">
      <c r="A327" s="117" t="s">
        <v>445</v>
      </c>
      <c r="B327" s="386">
        <v>180</v>
      </c>
      <c r="C327" s="111">
        <v>0.14399999999999999</v>
      </c>
      <c r="D327" s="386">
        <v>0.14399999999999999</v>
      </c>
      <c r="E327" s="111">
        <v>25.091999999999999</v>
      </c>
      <c r="F327" s="386">
        <v>103.14</v>
      </c>
      <c r="G327" s="111">
        <v>1.0799999999999999E-2</v>
      </c>
      <c r="H327" s="386">
        <v>0.80999999999999994</v>
      </c>
      <c r="I327" s="111">
        <v>0</v>
      </c>
      <c r="J327" s="386">
        <v>7.1999999999999995E-2</v>
      </c>
      <c r="K327" s="111">
        <v>12.762</v>
      </c>
      <c r="L327" s="386">
        <v>3.9599999999999995</v>
      </c>
      <c r="M327" s="386">
        <v>4.6259999999999994</v>
      </c>
      <c r="N327" s="111">
        <v>0.8567999999999999</v>
      </c>
      <c r="O327" s="1028" t="s">
        <v>157</v>
      </c>
    </row>
    <row r="328" spans="1:21" s="494" customFormat="1" ht="39" customHeight="1" thickBot="1" x14ac:dyDescent="0.3">
      <c r="A328" s="117" t="s">
        <v>277</v>
      </c>
      <c r="B328" s="386">
        <v>45</v>
      </c>
      <c r="C328" s="386">
        <v>2.97</v>
      </c>
      <c r="D328" s="883">
        <v>0.54</v>
      </c>
      <c r="E328" s="111">
        <v>17.820000000000004</v>
      </c>
      <c r="F328" s="832">
        <v>89.100000000000009</v>
      </c>
      <c r="G328" s="111">
        <v>7.6500000000000012E-2</v>
      </c>
      <c r="H328" s="386">
        <v>0</v>
      </c>
      <c r="I328" s="111">
        <v>0</v>
      </c>
      <c r="J328" s="386">
        <v>0.63</v>
      </c>
      <c r="K328" s="111">
        <v>13.05</v>
      </c>
      <c r="L328" s="386">
        <v>67.5</v>
      </c>
      <c r="M328" s="386">
        <v>21.15</v>
      </c>
      <c r="N328" s="111">
        <v>1.7549999999999999</v>
      </c>
      <c r="O328" s="1008" t="s">
        <v>219</v>
      </c>
    </row>
    <row r="329" spans="1:21" s="494" customFormat="1" ht="15.75" customHeight="1" thickBot="1" x14ac:dyDescent="0.3">
      <c r="A329" s="838" t="s">
        <v>39</v>
      </c>
      <c r="B329" s="434">
        <v>685</v>
      </c>
      <c r="C329" s="862">
        <f>C323+C324+C325+C326+C327+C328</f>
        <v>21.924871428571425</v>
      </c>
      <c r="D329" s="862">
        <f t="shared" ref="D329:N329" si="55">D323+D324+D325+D326+D327+D328</f>
        <v>40.818600000000004</v>
      </c>
      <c r="E329" s="862">
        <f t="shared" si="55"/>
        <v>78.342614285714291</v>
      </c>
      <c r="F329" s="862">
        <v>779.69</v>
      </c>
      <c r="G329" s="862">
        <f t="shared" si="55"/>
        <v>0.33401428571428576</v>
      </c>
      <c r="H329" s="862">
        <f t="shared" si="55"/>
        <v>24.655428571428573</v>
      </c>
      <c r="I329" s="862">
        <f t="shared" si="55"/>
        <v>116.51428571428573</v>
      </c>
      <c r="J329" s="862">
        <f t="shared" si="55"/>
        <v>8.8924285714285727</v>
      </c>
      <c r="K329" s="862">
        <f t="shared" si="55"/>
        <v>151.34171428571432</v>
      </c>
      <c r="L329" s="862">
        <f t="shared" si="55"/>
        <v>274.93371428571436</v>
      </c>
      <c r="M329" s="862">
        <f t="shared" si="55"/>
        <v>83.04357142857144</v>
      </c>
      <c r="N329" s="862">
        <f t="shared" si="55"/>
        <v>5.4334428571428575</v>
      </c>
      <c r="O329" s="1009"/>
      <c r="P329" s="963"/>
    </row>
    <row r="330" spans="1:21" s="494" customFormat="1" ht="17.25" customHeight="1" x14ac:dyDescent="0.25">
      <c r="A330" s="917" t="s">
        <v>454</v>
      </c>
      <c r="B330" s="386"/>
      <c r="C330" s="111"/>
      <c r="D330" s="123"/>
      <c r="E330" s="111"/>
      <c r="F330" s="123"/>
      <c r="G330" s="111"/>
      <c r="H330" s="386"/>
      <c r="I330" s="111"/>
      <c r="J330" s="386"/>
      <c r="K330" s="386"/>
      <c r="L330" s="111"/>
      <c r="M330" s="386"/>
      <c r="N330" s="111"/>
      <c r="O330" s="846"/>
      <c r="P330" s="963"/>
      <c r="U330" s="925"/>
    </row>
    <row r="331" spans="1:21" s="494" customFormat="1" ht="23.25" customHeight="1" x14ac:dyDescent="0.25">
      <c r="A331" s="117" t="s">
        <v>231</v>
      </c>
      <c r="B331" s="884">
        <v>180</v>
      </c>
      <c r="C331" s="493">
        <v>5.2199999999999989</v>
      </c>
      <c r="D331" s="493">
        <v>4.4999999999999991</v>
      </c>
      <c r="E331" s="884">
        <v>8.639999999999997</v>
      </c>
      <c r="F331" s="885">
        <v>96.299999999999969</v>
      </c>
      <c r="G331" s="886">
        <v>7.1999999999999967E-2</v>
      </c>
      <c r="H331" s="884">
        <v>2.339999999999999</v>
      </c>
      <c r="I331" s="884">
        <v>35.999999999999986</v>
      </c>
      <c r="J331" s="886">
        <v>0</v>
      </c>
      <c r="K331" s="884">
        <v>216</v>
      </c>
      <c r="L331" s="886">
        <v>162</v>
      </c>
      <c r="M331" s="884">
        <v>25.2</v>
      </c>
      <c r="N331" s="886">
        <v>0.18</v>
      </c>
      <c r="O331" s="846" t="s">
        <v>234</v>
      </c>
    </row>
    <row r="332" spans="1:21" s="494" customFormat="1" ht="19.5" customHeight="1" x14ac:dyDescent="0.25">
      <c r="A332" s="117" t="s">
        <v>232</v>
      </c>
      <c r="B332" s="386"/>
      <c r="C332" s="111"/>
      <c r="D332" s="386"/>
      <c r="E332" s="111"/>
      <c r="F332" s="386"/>
      <c r="G332" s="111"/>
      <c r="H332" s="386"/>
      <c r="I332" s="386"/>
      <c r="J332" s="111"/>
      <c r="K332" s="386"/>
      <c r="L332" s="111"/>
      <c r="M332" s="386"/>
      <c r="N332" s="111"/>
      <c r="O332" s="846"/>
    </row>
    <row r="333" spans="1:21" s="494" customFormat="1" ht="42" customHeight="1" thickBot="1" x14ac:dyDescent="0.3">
      <c r="A333" s="887" t="s">
        <v>572</v>
      </c>
      <c r="B333" s="508">
        <v>40</v>
      </c>
      <c r="C333" s="508">
        <v>3</v>
      </c>
      <c r="D333" s="888">
        <v>3.9200000000000004</v>
      </c>
      <c r="E333" s="888">
        <v>29.76</v>
      </c>
      <c r="F333" s="888">
        <v>166.79999999999998</v>
      </c>
      <c r="G333" s="507">
        <v>3.2000000000000001E-2</v>
      </c>
      <c r="H333" s="508">
        <v>0</v>
      </c>
      <c r="I333" s="508">
        <v>4</v>
      </c>
      <c r="J333" s="507">
        <v>1.4</v>
      </c>
      <c r="K333" s="508">
        <v>11.599999999999998</v>
      </c>
      <c r="L333" s="507">
        <v>35.999999999999993</v>
      </c>
      <c r="M333" s="508">
        <v>7.9999999999999982</v>
      </c>
      <c r="N333" s="507">
        <v>0.83999999999999975</v>
      </c>
      <c r="O333" s="846" t="s">
        <v>221</v>
      </c>
    </row>
    <row r="334" spans="1:21" s="842" customFormat="1" ht="15.75" customHeight="1" thickBot="1" x14ac:dyDescent="0.3">
      <c r="A334" s="953" t="s">
        <v>39</v>
      </c>
      <c r="B334" s="954">
        <v>220</v>
      </c>
      <c r="C334" s="954">
        <f>C331+C333</f>
        <v>8.2199999999999989</v>
      </c>
      <c r="D334" s="954">
        <f t="shared" ref="D334:N334" si="56">D331+D333</f>
        <v>8.42</v>
      </c>
      <c r="E334" s="954">
        <f t="shared" si="56"/>
        <v>38.4</v>
      </c>
      <c r="F334" s="954">
        <f t="shared" si="56"/>
        <v>263.09999999999997</v>
      </c>
      <c r="G334" s="954">
        <f t="shared" si="56"/>
        <v>0.10399999999999997</v>
      </c>
      <c r="H334" s="954">
        <f t="shared" si="56"/>
        <v>2.339999999999999</v>
      </c>
      <c r="I334" s="954">
        <f t="shared" si="56"/>
        <v>39.999999999999986</v>
      </c>
      <c r="J334" s="954">
        <f t="shared" si="56"/>
        <v>1.4</v>
      </c>
      <c r="K334" s="954">
        <f t="shared" si="56"/>
        <v>227.6</v>
      </c>
      <c r="L334" s="954">
        <f t="shared" si="56"/>
        <v>198</v>
      </c>
      <c r="M334" s="954">
        <f t="shared" si="56"/>
        <v>33.199999999999996</v>
      </c>
      <c r="N334" s="954">
        <f t="shared" si="56"/>
        <v>1.0199999999999998</v>
      </c>
      <c r="O334" s="1010"/>
    </row>
    <row r="335" spans="1:21" s="494" customFormat="1" ht="15.75" customHeight="1" x14ac:dyDescent="0.25">
      <c r="A335" s="917" t="s">
        <v>451</v>
      </c>
      <c r="B335" s="386"/>
      <c r="C335" s="111"/>
      <c r="D335" s="386"/>
      <c r="E335" s="111"/>
      <c r="F335" s="386"/>
      <c r="G335" s="111"/>
      <c r="H335" s="386"/>
      <c r="I335" s="111"/>
      <c r="J335" s="386"/>
      <c r="K335" s="386"/>
      <c r="L335" s="111"/>
      <c r="M335" s="386"/>
      <c r="N335" s="111"/>
      <c r="O335" s="846"/>
      <c r="Q335" s="925"/>
    </row>
    <row r="336" spans="1:21" s="494" customFormat="1" ht="38.25" customHeight="1" x14ac:dyDescent="0.25">
      <c r="A336" s="900" t="s">
        <v>384</v>
      </c>
      <c r="B336" s="888">
        <v>150</v>
      </c>
      <c r="C336" s="888">
        <v>10.152000000000001</v>
      </c>
      <c r="D336" s="888">
        <v>11.94</v>
      </c>
      <c r="E336" s="888">
        <v>25.58</v>
      </c>
      <c r="F336" s="508">
        <v>250.8</v>
      </c>
      <c r="G336" s="508">
        <v>6.0000000000000005E-2</v>
      </c>
      <c r="H336" s="508">
        <v>0.16800000000000001</v>
      </c>
      <c r="I336" s="508">
        <v>86.399999999999991</v>
      </c>
      <c r="J336" s="508">
        <v>0.80399999999999994</v>
      </c>
      <c r="K336" s="508">
        <v>221.39999999999998</v>
      </c>
      <c r="L336" s="508">
        <v>151.55999999999997</v>
      </c>
      <c r="M336" s="508">
        <v>15.239999999999998</v>
      </c>
      <c r="N336" s="508">
        <v>0.92400000000000004</v>
      </c>
      <c r="O336" s="1029" t="s">
        <v>386</v>
      </c>
    </row>
    <row r="337" spans="1:17" s="936" customFormat="1" ht="17.25" customHeight="1" x14ac:dyDescent="0.25">
      <c r="A337" s="21" t="s">
        <v>420</v>
      </c>
      <c r="B337" s="35" t="s">
        <v>366</v>
      </c>
      <c r="C337" s="35">
        <v>0.61020000000000008</v>
      </c>
      <c r="D337" s="35">
        <v>0.25020000000000003</v>
      </c>
      <c r="E337" s="36">
        <v>18.68</v>
      </c>
      <c r="F337" s="35">
        <v>79.38</v>
      </c>
      <c r="G337" s="36">
        <v>1.0800000000000001E-2</v>
      </c>
      <c r="H337" s="35">
        <v>90.000000000000014</v>
      </c>
      <c r="I337" s="35">
        <v>0</v>
      </c>
      <c r="J337" s="35">
        <v>0.68400000000000005</v>
      </c>
      <c r="K337" s="35">
        <v>19.206000000000003</v>
      </c>
      <c r="L337" s="35">
        <v>3.0960000000000001</v>
      </c>
      <c r="M337" s="35">
        <v>3.0960000000000001</v>
      </c>
      <c r="N337" s="35">
        <v>0.5706</v>
      </c>
      <c r="O337" s="979" t="s">
        <v>421</v>
      </c>
      <c r="Q337" s="964"/>
    </row>
    <row r="338" spans="1:17" s="494" customFormat="1" ht="25.5" customHeight="1" thickBot="1" x14ac:dyDescent="0.3">
      <c r="A338" s="73" t="s">
        <v>212</v>
      </c>
      <c r="B338" s="493">
        <v>30</v>
      </c>
      <c r="C338" s="386">
        <v>2.2799999999999998</v>
      </c>
      <c r="D338" s="386">
        <v>0.24</v>
      </c>
      <c r="E338" s="386">
        <v>14.76</v>
      </c>
      <c r="F338" s="386">
        <v>70.5</v>
      </c>
      <c r="G338" s="386">
        <v>3.3000000000000002E-2</v>
      </c>
      <c r="H338" s="386">
        <v>0</v>
      </c>
      <c r="I338" s="386">
        <v>0</v>
      </c>
      <c r="J338" s="386">
        <v>0.33</v>
      </c>
      <c r="K338" s="386">
        <v>6</v>
      </c>
      <c r="L338" s="386">
        <v>19.5</v>
      </c>
      <c r="M338" s="836">
        <v>4.2</v>
      </c>
      <c r="N338" s="111">
        <v>0.33000000000000007</v>
      </c>
      <c r="O338" s="846" t="s">
        <v>220</v>
      </c>
    </row>
    <row r="339" spans="1:17" s="494" customFormat="1" ht="15.75" customHeight="1" thickBot="1" x14ac:dyDescent="0.3">
      <c r="A339" s="838" t="s">
        <v>39</v>
      </c>
      <c r="B339" s="434">
        <v>366</v>
      </c>
      <c r="C339" s="434">
        <f>C336+C337+C338</f>
        <v>13.042200000000001</v>
      </c>
      <c r="D339" s="434">
        <f t="shared" ref="D339:N339" si="57">D336+D337+D338</f>
        <v>12.430199999999999</v>
      </c>
      <c r="E339" s="434">
        <f t="shared" si="57"/>
        <v>59.019999999999996</v>
      </c>
      <c r="F339" s="434">
        <v>400.68</v>
      </c>
      <c r="G339" s="434">
        <f t="shared" si="57"/>
        <v>0.1038</v>
      </c>
      <c r="H339" s="434">
        <f t="shared" si="57"/>
        <v>90.168000000000021</v>
      </c>
      <c r="I339" s="434">
        <f t="shared" si="57"/>
        <v>86.399999999999991</v>
      </c>
      <c r="J339" s="434">
        <f t="shared" si="57"/>
        <v>1.8180000000000001</v>
      </c>
      <c r="K339" s="434">
        <f t="shared" si="57"/>
        <v>246.60599999999999</v>
      </c>
      <c r="L339" s="434">
        <f t="shared" si="57"/>
        <v>174.15599999999998</v>
      </c>
      <c r="M339" s="434">
        <f t="shared" si="57"/>
        <v>22.535999999999998</v>
      </c>
      <c r="N339" s="434">
        <f t="shared" si="57"/>
        <v>1.8246000000000002</v>
      </c>
      <c r="O339" s="1044"/>
    </row>
    <row r="340" spans="1:17" s="494" customFormat="1" ht="15.75" customHeight="1" thickBot="1" x14ac:dyDescent="0.3">
      <c r="A340" s="838" t="s">
        <v>63</v>
      </c>
      <c r="B340" s="434">
        <f t="shared" ref="B340" si="58">B317+B321+B329+B334+B339</f>
        <v>1771</v>
      </c>
      <c r="C340" s="434">
        <v>56.19</v>
      </c>
      <c r="D340" s="434">
        <f t="shared" ref="D340:N340" si="59">D317+D321+D329+D334+D339</f>
        <v>78.499846877673221</v>
      </c>
      <c r="E340" s="434">
        <f t="shared" si="59"/>
        <v>249.23005705731396</v>
      </c>
      <c r="F340" s="434">
        <f t="shared" si="59"/>
        <v>1944.52</v>
      </c>
      <c r="G340" s="434">
        <f t="shared" si="59"/>
        <v>0.80641428571428575</v>
      </c>
      <c r="H340" s="434">
        <f t="shared" si="59"/>
        <v>129.19742857142859</v>
      </c>
      <c r="I340" s="434">
        <f t="shared" si="59"/>
        <v>317.63206159110348</v>
      </c>
      <c r="J340" s="434">
        <f t="shared" si="59"/>
        <v>13.396772455089822</v>
      </c>
      <c r="K340" s="434">
        <f t="shared" si="59"/>
        <v>895.55158083832339</v>
      </c>
      <c r="L340" s="434">
        <f t="shared" si="59"/>
        <v>970.62654747647571</v>
      </c>
      <c r="M340" s="434">
        <f t="shared" si="59"/>
        <v>228.01757142857144</v>
      </c>
      <c r="N340" s="434">
        <f t="shared" si="59"/>
        <v>12.522341745081267</v>
      </c>
      <c r="O340" s="1009"/>
    </row>
    <row r="341" spans="1:17" s="494" customFormat="1" ht="15" customHeight="1" thickBot="1" x14ac:dyDescent="0.3">
      <c r="A341" s="838" t="s">
        <v>336</v>
      </c>
      <c r="B341" s="434">
        <f>B340+B307+B275+B242+B208+B176+B143+B110+B76+B42</f>
        <v>18642</v>
      </c>
      <c r="C341" s="434">
        <f>C340+C307+C275+C242+C208+C176+C143+C110+C76+C42</f>
        <v>633.2256659097028</v>
      </c>
      <c r="D341" s="434">
        <f>D340+D307+D275+D242+D208+D176+D143+D110+D76+D42</f>
        <v>654.96126684221599</v>
      </c>
      <c r="E341" s="434">
        <f>E340+E307+E275+E242+E208+E176+E143+E110+E76+E42</f>
        <v>2442.5506171586649</v>
      </c>
      <c r="F341" s="434">
        <v>18444.689999999999</v>
      </c>
      <c r="G341" s="434">
        <f>G340+G307+G275+G242+G208+G176+G143+G110+G76+G42</f>
        <v>10.853626900445347</v>
      </c>
      <c r="H341" s="434">
        <v>721.8</v>
      </c>
      <c r="I341" s="434">
        <f>I340+I307+I275+I242+I208+I176+I143+I110+I76+I42</f>
        <v>2721.5043370674657</v>
      </c>
      <c r="J341" s="434">
        <f>J340+J307+J275+J242+J208+J176+J143+J110+J76+J42</f>
        <v>118.02284873739792</v>
      </c>
      <c r="K341" s="434">
        <f>K340+K307+K275+K242+K208+K176+K143+K110+K76+K42</f>
        <v>8104.8308533985301</v>
      </c>
      <c r="L341" s="434">
        <f>L340+L307+L275+L242+L208+L176+L143+L110+L76+L42</f>
        <v>11245.230207684333</v>
      </c>
      <c r="M341" s="434">
        <f>M340+M307+M275+M242+M208+M176+M143+M110+M76+M42</f>
        <v>2642.9369411471707</v>
      </c>
      <c r="N341" s="434">
        <f>N340+N307+N275+N242+N208+N176+N143+N110+N76+N42</f>
        <v>138.71765698666667</v>
      </c>
      <c r="O341" s="1044"/>
    </row>
  </sheetData>
  <mergeCells count="121">
    <mergeCell ref="O192:O193"/>
    <mergeCell ref="A92:A93"/>
    <mergeCell ref="I92:I93"/>
    <mergeCell ref="A192:A193"/>
    <mergeCell ref="B192:B193"/>
    <mergeCell ref="C192:C193"/>
    <mergeCell ref="D192:D193"/>
    <mergeCell ref="E192:E193"/>
    <mergeCell ref="F192:F193"/>
    <mergeCell ref="G192:G193"/>
    <mergeCell ref="H192:H193"/>
    <mergeCell ref="I192:I193"/>
    <mergeCell ref="L11:L13"/>
    <mergeCell ref="M11:M13"/>
    <mergeCell ref="N11:N13"/>
    <mergeCell ref="C46:E46"/>
    <mergeCell ref="G46:G48"/>
    <mergeCell ref="H46:H48"/>
    <mergeCell ref="I46:I48"/>
    <mergeCell ref="J46:J48"/>
    <mergeCell ref="K46:K48"/>
    <mergeCell ref="L46:L48"/>
    <mergeCell ref="C11:E12"/>
    <mergeCell ref="G11:G13"/>
    <mergeCell ref="H11:H13"/>
    <mergeCell ref="I11:I13"/>
    <mergeCell ref="J11:J13"/>
    <mergeCell ref="K11:K13"/>
    <mergeCell ref="M46:M48"/>
    <mergeCell ref="N46:N48"/>
    <mergeCell ref="C79:E79"/>
    <mergeCell ref="G79:G81"/>
    <mergeCell ref="H79:H81"/>
    <mergeCell ref="I79:I81"/>
    <mergeCell ref="J79:J81"/>
    <mergeCell ref="K79:K81"/>
    <mergeCell ref="L79:L81"/>
    <mergeCell ref="M79:M81"/>
    <mergeCell ref="N79:N81"/>
    <mergeCell ref="B92:B93"/>
    <mergeCell ref="C92:C93"/>
    <mergeCell ref="D92:D93"/>
    <mergeCell ref="E92:E93"/>
    <mergeCell ref="F92:F93"/>
    <mergeCell ref="G92:G93"/>
    <mergeCell ref="H92:H93"/>
    <mergeCell ref="J92:J93"/>
    <mergeCell ref="K92:K93"/>
    <mergeCell ref="L92:L93"/>
    <mergeCell ref="M92:M93"/>
    <mergeCell ref="N92:N93"/>
    <mergeCell ref="O92:O93"/>
    <mergeCell ref="C113:E113"/>
    <mergeCell ref="G113:G115"/>
    <mergeCell ref="H113:H115"/>
    <mergeCell ref="I113:I115"/>
    <mergeCell ref="J113:J115"/>
    <mergeCell ref="K113:K115"/>
    <mergeCell ref="L113:L115"/>
    <mergeCell ref="M113:M115"/>
    <mergeCell ref="N113:N115"/>
    <mergeCell ref="C146:E146"/>
    <mergeCell ref="G146:G148"/>
    <mergeCell ref="H146:H148"/>
    <mergeCell ref="I146:I148"/>
    <mergeCell ref="J146:J148"/>
    <mergeCell ref="K146:K148"/>
    <mergeCell ref="L146:L148"/>
    <mergeCell ref="M146:M148"/>
    <mergeCell ref="N146:N148"/>
    <mergeCell ref="B178:C178"/>
    <mergeCell ref="C179:E179"/>
    <mergeCell ref="G179:G181"/>
    <mergeCell ref="H179:H181"/>
    <mergeCell ref="I179:I181"/>
    <mergeCell ref="J179:J181"/>
    <mergeCell ref="K179:K181"/>
    <mergeCell ref="L179:L181"/>
    <mergeCell ref="M179:M181"/>
    <mergeCell ref="N179:N181"/>
    <mergeCell ref="C211:E211"/>
    <mergeCell ref="G211:G213"/>
    <mergeCell ref="H211:H213"/>
    <mergeCell ref="I211:I213"/>
    <mergeCell ref="J211:J213"/>
    <mergeCell ref="K211:K213"/>
    <mergeCell ref="L211:L213"/>
    <mergeCell ref="M211:M213"/>
    <mergeCell ref="N211:N213"/>
    <mergeCell ref="J192:J193"/>
    <mergeCell ref="K192:K193"/>
    <mergeCell ref="L192:L193"/>
    <mergeCell ref="M192:M193"/>
    <mergeCell ref="N192:N193"/>
    <mergeCell ref="C245:E245"/>
    <mergeCell ref="G245:G247"/>
    <mergeCell ref="H245:H247"/>
    <mergeCell ref="I245:I247"/>
    <mergeCell ref="J245:J247"/>
    <mergeCell ref="K245:K247"/>
    <mergeCell ref="L245:L247"/>
    <mergeCell ref="M245:M247"/>
    <mergeCell ref="N245:N247"/>
    <mergeCell ref="M310:M312"/>
    <mergeCell ref="N310:N312"/>
    <mergeCell ref="L278:L280"/>
    <mergeCell ref="M278:M280"/>
    <mergeCell ref="N278:N280"/>
    <mergeCell ref="C310:E310"/>
    <mergeCell ref="G310:G312"/>
    <mergeCell ref="H310:H312"/>
    <mergeCell ref="I310:I312"/>
    <mergeCell ref="J310:J312"/>
    <mergeCell ref="K310:K312"/>
    <mergeCell ref="L310:L312"/>
    <mergeCell ref="C278:E278"/>
    <mergeCell ref="G278:G280"/>
    <mergeCell ref="H278:H280"/>
    <mergeCell ref="I278:I280"/>
    <mergeCell ref="J278:J280"/>
    <mergeCell ref="K278:K280"/>
  </mergeCells>
  <pageMargins left="0.7" right="0.7" top="0.75" bottom="0.75" header="0.3" footer="0.3"/>
  <pageSetup paperSize="9" scale="2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от 1года до 3 лет</vt:lpstr>
      <vt:lpstr>от 3 до 7 лет</vt:lpstr>
      <vt:lpstr>1-3</vt:lpstr>
      <vt:lpstr>3-7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2023-05-03T09:34:35Z</dcterms:modified>
</cp:coreProperties>
</file>